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827"/>
  <workbookPr filterPrivacy="1" codeName="ThisWorkbook" hidePivotFieldList="1"/>
  <bookViews>
    <workbookView xWindow="0" yWindow="0" windowWidth="16470" windowHeight="15450" activeTab="1" xr2:uid="{00000000-000D-0000-FFFF-FFFF00000000}"/>
  </bookViews>
  <sheets>
    <sheet name="Cover Page" sheetId="25" r:id="rId1"/>
    <sheet name="Input" sheetId="1" r:id="rId2"/>
    <sheet name="Version" sheetId="30" state="hidden" r:id="rId3"/>
    <sheet name="Selection Data" sheetId="4" state="hidden" r:id="rId4"/>
    <sheet name="Mechanics" sheetId="21" state="hidden" r:id="rId5"/>
    <sheet name="PowerBI Data" sheetId="28" state="hidden" r:id="rId6"/>
    <sheet name="Summary Text Data" sheetId="29" state="hidden" r:id="rId7"/>
  </sheets>
  <definedNames>
    <definedName name="_xlnm._FilterDatabase" localSheetId="1" hidden="1">Input!$A$7:$F$245</definedName>
    <definedName name="_xlnm._FilterDatabase" localSheetId="4" hidden="1">Mechanics!$A$1:$O$163</definedName>
    <definedName name="ke" localSheetId="5">#REF!</definedName>
    <definedName name="ke">#REF!</definedName>
    <definedName name="kh" localSheetId="5">#REF!</definedName>
    <definedName name="kh">#REF!</definedName>
    <definedName name="kn" localSheetId="5">#REF!</definedName>
    <definedName name="kn">#REF!</definedName>
    <definedName name="_xlnm.Print_Area" localSheetId="0">'Cover Page'!$A$1:$I$72</definedName>
    <definedName name="_xlnm.Print_Area" localSheetId="1">Input!$A:$E</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1" l="1"/>
  <c r="D12" i="21" l="1"/>
  <c r="D163" i="21" l="1"/>
  <c r="D162" i="21"/>
  <c r="D161" i="21"/>
  <c r="D160" i="21"/>
  <c r="D159" i="21"/>
  <c r="D158" i="21"/>
  <c r="D157" i="21"/>
  <c r="D156" i="21"/>
  <c r="D155" i="21"/>
  <c r="D154" i="21"/>
  <c r="D153" i="21"/>
  <c r="D152" i="21"/>
  <c r="D151" i="21"/>
  <c r="D150" i="21"/>
  <c r="D149" i="21"/>
  <c r="D148" i="21"/>
  <c r="D147" i="21"/>
  <c r="D146" i="21"/>
  <c r="D145" i="21"/>
  <c r="D144" i="21"/>
  <c r="D143" i="21"/>
  <c r="D142" i="21"/>
  <c r="D141" i="21"/>
  <c r="D140" i="21"/>
  <c r="D139" i="21"/>
  <c r="D138" i="21"/>
  <c r="D137" i="21"/>
  <c r="D136" i="21"/>
  <c r="D135" i="21"/>
  <c r="D134" i="21"/>
  <c r="D133" i="21"/>
  <c r="D132" i="21"/>
  <c r="D131" i="21"/>
  <c r="D130" i="21"/>
  <c r="D129" i="21"/>
  <c r="D128" i="21"/>
  <c r="D127" i="21"/>
  <c r="D126" i="21"/>
  <c r="D125" i="21"/>
  <c r="D124" i="21"/>
  <c r="D123" i="21"/>
  <c r="D122" i="21"/>
  <c r="D121" i="21"/>
  <c r="D120" i="21"/>
  <c r="D119" i="21"/>
  <c r="D118" i="21"/>
  <c r="D117" i="21"/>
  <c r="D116" i="21"/>
  <c r="D115" i="21"/>
  <c r="D114" i="21"/>
  <c r="D113" i="21"/>
  <c r="D112" i="21"/>
  <c r="D111" i="21"/>
  <c r="D110" i="21"/>
  <c r="D109" i="21"/>
  <c r="D108" i="21"/>
  <c r="D107" i="21"/>
  <c r="D106" i="21"/>
  <c r="D105" i="21"/>
  <c r="D104" i="21"/>
  <c r="D103" i="21"/>
  <c r="D102" i="21"/>
  <c r="D101" i="21"/>
  <c r="D100" i="21"/>
  <c r="D99" i="21"/>
  <c r="D98" i="21"/>
  <c r="D97" i="21"/>
  <c r="D96" i="21"/>
  <c r="D95" i="21"/>
  <c r="D94" i="21"/>
  <c r="D93" i="21"/>
  <c r="D92" i="21"/>
  <c r="D91" i="21"/>
  <c r="D90" i="21"/>
  <c r="D89" i="21"/>
  <c r="D88" i="21"/>
  <c r="D87" i="21"/>
  <c r="D86" i="21"/>
  <c r="D85" i="21"/>
  <c r="D84" i="21"/>
  <c r="D83" i="21"/>
  <c r="D82" i="21"/>
  <c r="D81" i="21"/>
  <c r="D80" i="21"/>
  <c r="D79" i="21"/>
  <c r="D78" i="21"/>
  <c r="D77" i="21"/>
  <c r="D76" i="21"/>
  <c r="D75" i="21"/>
  <c r="D74" i="21"/>
  <c r="D73" i="21"/>
  <c r="D72" i="21"/>
  <c r="D71" i="21"/>
  <c r="D70" i="21"/>
  <c r="D69" i="21"/>
  <c r="D68" i="21"/>
  <c r="D67" i="21"/>
  <c r="D66" i="21"/>
  <c r="D65" i="21"/>
  <c r="D64" i="21"/>
  <c r="D63" i="21"/>
  <c r="D62" i="21"/>
  <c r="D61" i="21"/>
  <c r="D60" i="21"/>
  <c r="D59" i="21"/>
  <c r="D58" i="21"/>
  <c r="D57" i="21"/>
  <c r="D56" i="21"/>
  <c r="D55" i="21"/>
  <c r="D54" i="21"/>
  <c r="D53" i="21"/>
  <c r="D52" i="21"/>
  <c r="D51" i="21"/>
  <c r="D50" i="21"/>
  <c r="D49" i="21"/>
  <c r="D48" i="21"/>
  <c r="D47" i="21"/>
  <c r="D46" i="21"/>
  <c r="D45" i="21"/>
  <c r="D44" i="21"/>
  <c r="D43" i="21"/>
  <c r="D42" i="21"/>
  <c r="D41" i="21"/>
  <c r="D40" i="21"/>
  <c r="D39" i="21"/>
  <c r="D38" i="21"/>
  <c r="D37" i="21"/>
  <c r="D36" i="21"/>
  <c r="D35" i="21"/>
  <c r="D34" i="21"/>
  <c r="D33" i="21"/>
  <c r="D32" i="21"/>
  <c r="D31" i="21"/>
  <c r="D30" i="21"/>
  <c r="D29" i="21"/>
  <c r="D28" i="21"/>
  <c r="D27" i="21"/>
  <c r="D26" i="21"/>
  <c r="D25" i="21"/>
  <c r="D24" i="21"/>
  <c r="D23" i="21"/>
  <c r="D22" i="21"/>
  <c r="D21" i="21"/>
  <c r="D20" i="21"/>
  <c r="D19" i="21"/>
  <c r="D18" i="21"/>
  <c r="D17" i="21"/>
  <c r="D16" i="21"/>
  <c r="D15" i="21"/>
  <c r="D14" i="21"/>
  <c r="D13" i="21"/>
  <c r="D11" i="21"/>
  <c r="D10" i="21"/>
  <c r="D9" i="21"/>
  <c r="D8" i="21"/>
  <c r="D7" i="21"/>
  <c r="D6" i="21"/>
  <c r="D5" i="21"/>
  <c r="D4" i="21"/>
  <c r="D3" i="21"/>
  <c r="E5" i="21" l="1"/>
  <c r="K5" i="21" s="1"/>
  <c r="F6" i="1" l="1"/>
  <c r="E163" i="21" l="1"/>
  <c r="K163" i="21" s="1"/>
  <c r="E18" i="21" l="1"/>
  <c r="N18" i="21" s="1"/>
  <c r="E4" i="21"/>
  <c r="K4" i="21" s="1"/>
  <c r="K18" i="21" l="1"/>
  <c r="E101" i="21"/>
  <c r="N101" i="21" s="1"/>
  <c r="E104" i="21"/>
  <c r="K104" i="21" s="1"/>
  <c r="E105" i="21"/>
  <c r="K105" i="21" s="1"/>
  <c r="K101" i="21" l="1"/>
  <c r="E6" i="21"/>
  <c r="N6" i="21" s="1"/>
  <c r="K6" i="21" l="1"/>
  <c r="O156" i="21" l="1"/>
  <c r="O150" i="21"/>
  <c r="O144" i="21"/>
  <c r="O137" i="21"/>
  <c r="O132" i="21"/>
  <c r="O124" i="21"/>
  <c r="O114" i="21"/>
  <c r="O109" i="21"/>
  <c r="O101" i="21"/>
  <c r="O95" i="21"/>
  <c r="O88" i="21"/>
  <c r="O83" i="21"/>
  <c r="O75" i="21"/>
  <c r="O71" i="21"/>
  <c r="O63" i="21"/>
  <c r="O57" i="21"/>
  <c r="O48" i="21"/>
  <c r="O41" i="21"/>
  <c r="O35" i="21"/>
  <c r="O26" i="21"/>
  <c r="O18" i="21"/>
  <c r="O12" i="21"/>
  <c r="O6" i="21"/>
  <c r="E82" i="21" l="1"/>
  <c r="K82" i="21" s="1"/>
  <c r="E50" i="21"/>
  <c r="K50" i="21" s="1"/>
  <c r="O2" i="21" l="1"/>
  <c r="I2" i="28"/>
  <c r="E3" i="21" l="1"/>
  <c r="K3" i="21" s="1"/>
  <c r="E7" i="21"/>
  <c r="E8" i="21"/>
  <c r="K8" i="21" s="1"/>
  <c r="E9" i="21"/>
  <c r="K9" i="21" s="1"/>
  <c r="E10" i="21"/>
  <c r="K10" i="21" s="1"/>
  <c r="E11" i="21"/>
  <c r="K11" i="21" s="1"/>
  <c r="E12" i="21"/>
  <c r="N12" i="21" s="1"/>
  <c r="E13" i="21"/>
  <c r="K13" i="21" s="1"/>
  <c r="E14" i="21"/>
  <c r="K14" i="21" s="1"/>
  <c r="E15" i="21"/>
  <c r="K15" i="21" s="1"/>
  <c r="E16" i="21"/>
  <c r="K16" i="21" s="1"/>
  <c r="E17" i="21"/>
  <c r="K17" i="21" s="1"/>
  <c r="E19" i="21"/>
  <c r="E20" i="21"/>
  <c r="K20" i="21" s="1"/>
  <c r="E21" i="21"/>
  <c r="K21" i="21" s="1"/>
  <c r="E22" i="21"/>
  <c r="K22" i="21" s="1"/>
  <c r="E23" i="21"/>
  <c r="K23" i="21" s="1"/>
  <c r="E24" i="21"/>
  <c r="K24" i="21" s="1"/>
  <c r="E25" i="21"/>
  <c r="K25" i="21" s="1"/>
  <c r="E26" i="21"/>
  <c r="N26" i="21" s="1"/>
  <c r="E27" i="21"/>
  <c r="K27" i="21" s="1"/>
  <c r="E28" i="21"/>
  <c r="K28" i="21" s="1"/>
  <c r="E29" i="21"/>
  <c r="K29" i="21" s="1"/>
  <c r="E30" i="21"/>
  <c r="K30" i="21" s="1"/>
  <c r="E31" i="21"/>
  <c r="K31" i="21" s="1"/>
  <c r="E32" i="21"/>
  <c r="K32" i="21" s="1"/>
  <c r="E33" i="21"/>
  <c r="K33" i="21" s="1"/>
  <c r="E34" i="21"/>
  <c r="K34" i="21" s="1"/>
  <c r="E35" i="21"/>
  <c r="N35" i="21" s="1"/>
  <c r="E36" i="21"/>
  <c r="K36" i="21" s="1"/>
  <c r="E37" i="21"/>
  <c r="K37" i="21" s="1"/>
  <c r="E38" i="21"/>
  <c r="K38" i="21" s="1"/>
  <c r="E39" i="21"/>
  <c r="K39" i="21" s="1"/>
  <c r="E40" i="21"/>
  <c r="K40" i="21" s="1"/>
  <c r="E41" i="21"/>
  <c r="N41" i="21" s="1"/>
  <c r="E42" i="21"/>
  <c r="K42" i="21" s="1"/>
  <c r="E43" i="21"/>
  <c r="K43" i="21" s="1"/>
  <c r="E44" i="21"/>
  <c r="K44" i="21" s="1"/>
  <c r="E45" i="21"/>
  <c r="K45" i="21" s="1"/>
  <c r="E46" i="21"/>
  <c r="K46" i="21" s="1"/>
  <c r="E47" i="21"/>
  <c r="K47" i="21" s="1"/>
  <c r="E48" i="21"/>
  <c r="N48" i="21" s="1"/>
  <c r="E49" i="21"/>
  <c r="K49" i="21" s="1"/>
  <c r="E51" i="21"/>
  <c r="K51" i="21" s="1"/>
  <c r="E52" i="21"/>
  <c r="K52" i="21" s="1"/>
  <c r="E53" i="21"/>
  <c r="K53" i="21" s="1"/>
  <c r="E54" i="21"/>
  <c r="K54" i="21" s="1"/>
  <c r="E55" i="21"/>
  <c r="K55" i="21" s="1"/>
  <c r="E56" i="21"/>
  <c r="K56" i="21" s="1"/>
  <c r="E57" i="21"/>
  <c r="N57" i="21" s="1"/>
  <c r="E58" i="21"/>
  <c r="K58" i="21" s="1"/>
  <c r="E59" i="21"/>
  <c r="K59" i="21" s="1"/>
  <c r="E60" i="21"/>
  <c r="K60" i="21" s="1"/>
  <c r="E61" i="21"/>
  <c r="K61" i="21" s="1"/>
  <c r="E62" i="21"/>
  <c r="K62" i="21" s="1"/>
  <c r="E63" i="21"/>
  <c r="N63" i="21" s="1"/>
  <c r="E64" i="21"/>
  <c r="K64" i="21" s="1"/>
  <c r="E65" i="21"/>
  <c r="K65" i="21" s="1"/>
  <c r="E66" i="21"/>
  <c r="K66" i="21" s="1"/>
  <c r="E67" i="21"/>
  <c r="K67" i="21" s="1"/>
  <c r="E68" i="21"/>
  <c r="K68" i="21" s="1"/>
  <c r="E69" i="21"/>
  <c r="K69" i="21" s="1"/>
  <c r="E70" i="21"/>
  <c r="K70" i="21" s="1"/>
  <c r="E71" i="21"/>
  <c r="N71" i="21" s="1"/>
  <c r="E72" i="21"/>
  <c r="K72" i="21" s="1"/>
  <c r="E73" i="21"/>
  <c r="K73" i="21" s="1"/>
  <c r="E74" i="21"/>
  <c r="K74" i="21" s="1"/>
  <c r="E75" i="21"/>
  <c r="N75" i="21" s="1"/>
  <c r="E76" i="21"/>
  <c r="K76" i="21" s="1"/>
  <c r="E77" i="21"/>
  <c r="K77" i="21" s="1"/>
  <c r="E78" i="21"/>
  <c r="K78" i="21" s="1"/>
  <c r="E79" i="21"/>
  <c r="K79" i="21" s="1"/>
  <c r="E80" i="21"/>
  <c r="K80" i="21" s="1"/>
  <c r="E81" i="21"/>
  <c r="K81" i="21" s="1"/>
  <c r="E83" i="21"/>
  <c r="N83" i="21" s="1"/>
  <c r="E84" i="21"/>
  <c r="K84" i="21" s="1"/>
  <c r="E85" i="21"/>
  <c r="K85" i="21" s="1"/>
  <c r="E86" i="21"/>
  <c r="K86" i="21" s="1"/>
  <c r="E87" i="21"/>
  <c r="K87" i="21" s="1"/>
  <c r="E88" i="21"/>
  <c r="N88" i="21" s="1"/>
  <c r="E89" i="21"/>
  <c r="K89" i="21" s="1"/>
  <c r="E90" i="21"/>
  <c r="K90" i="21" s="1"/>
  <c r="E91" i="21"/>
  <c r="K91" i="21" s="1"/>
  <c r="E92" i="21"/>
  <c r="K92" i="21" s="1"/>
  <c r="E93" i="21"/>
  <c r="K93" i="21" s="1"/>
  <c r="E94" i="21"/>
  <c r="K94" i="21" s="1"/>
  <c r="E95" i="21"/>
  <c r="N95" i="21" s="1"/>
  <c r="E96" i="21"/>
  <c r="K96" i="21" s="1"/>
  <c r="E97" i="21"/>
  <c r="K97" i="21" s="1"/>
  <c r="E98" i="21"/>
  <c r="K98" i="21" s="1"/>
  <c r="E99" i="21"/>
  <c r="K99" i="21" s="1"/>
  <c r="E100" i="21"/>
  <c r="K100" i="21" s="1"/>
  <c r="E102" i="21"/>
  <c r="E103" i="21"/>
  <c r="K103" i="21" s="1"/>
  <c r="E106" i="21"/>
  <c r="K106" i="21" s="1"/>
  <c r="E107" i="21"/>
  <c r="K107" i="21" s="1"/>
  <c r="E108" i="21"/>
  <c r="K108" i="21" s="1"/>
  <c r="E109" i="21"/>
  <c r="N109" i="21" s="1"/>
  <c r="E110" i="21"/>
  <c r="K110" i="21" s="1"/>
  <c r="E111" i="21"/>
  <c r="K111" i="21" s="1"/>
  <c r="E112" i="21"/>
  <c r="K112" i="21" s="1"/>
  <c r="E113" i="21"/>
  <c r="K113" i="21" s="1"/>
  <c r="E114" i="21"/>
  <c r="N114" i="21" s="1"/>
  <c r="E115" i="21"/>
  <c r="K115" i="21" s="1"/>
  <c r="E116" i="21"/>
  <c r="K116" i="21" s="1"/>
  <c r="E117" i="21"/>
  <c r="K117" i="21" s="1"/>
  <c r="E118" i="21"/>
  <c r="K118" i="21" s="1"/>
  <c r="E119" i="21"/>
  <c r="K119" i="21" s="1"/>
  <c r="E120" i="21"/>
  <c r="K120" i="21" s="1"/>
  <c r="E121" i="21"/>
  <c r="K121" i="21" s="1"/>
  <c r="E122" i="21"/>
  <c r="K122" i="21" s="1"/>
  <c r="E123" i="21"/>
  <c r="K123" i="21" s="1"/>
  <c r="E124" i="21"/>
  <c r="N124" i="21" s="1"/>
  <c r="E125" i="21"/>
  <c r="K125" i="21" s="1"/>
  <c r="E126" i="21"/>
  <c r="K126" i="21" s="1"/>
  <c r="E127" i="21"/>
  <c r="K127" i="21" s="1"/>
  <c r="E128" i="21"/>
  <c r="K128" i="21" s="1"/>
  <c r="E129" i="21"/>
  <c r="K129" i="21" s="1"/>
  <c r="E130" i="21"/>
  <c r="K130" i="21" s="1"/>
  <c r="E131" i="21"/>
  <c r="K131" i="21" s="1"/>
  <c r="E132" i="21"/>
  <c r="N132" i="21" s="1"/>
  <c r="E133" i="21"/>
  <c r="K133" i="21" s="1"/>
  <c r="E134" i="21"/>
  <c r="K134" i="21" s="1"/>
  <c r="E135" i="21"/>
  <c r="K135" i="21" s="1"/>
  <c r="E136" i="21"/>
  <c r="K136" i="21" s="1"/>
  <c r="E137" i="21"/>
  <c r="N137" i="21" s="1"/>
  <c r="E138" i="21"/>
  <c r="K138" i="21" s="1"/>
  <c r="E139" i="21"/>
  <c r="K139" i="21" s="1"/>
  <c r="E140" i="21"/>
  <c r="K140" i="21" s="1"/>
  <c r="E141" i="21"/>
  <c r="K141" i="21" s="1"/>
  <c r="E142" i="21"/>
  <c r="K142" i="21" s="1"/>
  <c r="E143" i="21"/>
  <c r="K143" i="21" s="1"/>
  <c r="E144" i="21"/>
  <c r="N144" i="21" s="1"/>
  <c r="E145" i="21"/>
  <c r="K145" i="21" s="1"/>
  <c r="E146" i="21"/>
  <c r="K146" i="21" s="1"/>
  <c r="E147" i="21"/>
  <c r="K147" i="21" s="1"/>
  <c r="E148" i="21"/>
  <c r="K148" i="21" s="1"/>
  <c r="E149" i="21"/>
  <c r="K149" i="21" s="1"/>
  <c r="E150" i="21"/>
  <c r="N150" i="21" s="1"/>
  <c r="E151" i="21"/>
  <c r="K151" i="21" s="1"/>
  <c r="E152" i="21"/>
  <c r="K152" i="21" s="1"/>
  <c r="E153" i="21"/>
  <c r="K153" i="21" s="1"/>
  <c r="E154" i="21"/>
  <c r="K154" i="21" s="1"/>
  <c r="E155" i="21"/>
  <c r="K155" i="21" s="1"/>
  <c r="E156" i="21"/>
  <c r="E157" i="21"/>
  <c r="K157" i="21" s="1"/>
  <c r="E158" i="21"/>
  <c r="K158" i="21" s="1"/>
  <c r="E159" i="21"/>
  <c r="K159" i="21" s="1"/>
  <c r="E160" i="21"/>
  <c r="K160" i="21" s="1"/>
  <c r="E161" i="21"/>
  <c r="K161" i="21" s="1"/>
  <c r="E162" i="21"/>
  <c r="K162" i="21" s="1"/>
  <c r="E2" i="21"/>
  <c r="M2" i="21" l="1"/>
  <c r="N2" i="21"/>
  <c r="L2" i="28" s="1"/>
  <c r="M2" i="28" s="1"/>
  <c r="M156" i="21"/>
  <c r="N156" i="21"/>
  <c r="M88" i="21"/>
  <c r="M75" i="21"/>
  <c r="M71" i="21"/>
  <c r="M63" i="21"/>
  <c r="M26" i="21"/>
  <c r="M150" i="21"/>
  <c r="M114" i="21"/>
  <c r="M95" i="21"/>
  <c r="M83" i="21"/>
  <c r="M41" i="21"/>
  <c r="M12" i="21"/>
  <c r="M137" i="21"/>
  <c r="M109" i="21"/>
  <c r="M57" i="21"/>
  <c r="M48" i="21"/>
  <c r="M6" i="21"/>
  <c r="M144" i="21"/>
  <c r="M132" i="21"/>
  <c r="M124" i="21"/>
  <c r="M101" i="21"/>
  <c r="M35" i="21"/>
  <c r="M18" i="21"/>
  <c r="K150" i="21"/>
  <c r="K95" i="21"/>
  <c r="L95" i="21" s="1"/>
  <c r="K12" i="21"/>
  <c r="L12" i="21" s="1"/>
  <c r="K114" i="21"/>
  <c r="L114" i="21" s="1"/>
  <c r="K137" i="21"/>
  <c r="K57" i="21"/>
  <c r="L57" i="21" s="1"/>
  <c r="K7" i="21"/>
  <c r="L6" i="21" s="1"/>
  <c r="K156" i="21"/>
  <c r="L156" i="21" s="1"/>
  <c r="K144" i="21"/>
  <c r="L144" i="21" s="1"/>
  <c r="K132" i="21"/>
  <c r="L132" i="21" s="1"/>
  <c r="K124" i="21"/>
  <c r="L124" i="21" s="1"/>
  <c r="K102" i="21"/>
  <c r="L101" i="21" s="1"/>
  <c r="K35" i="21"/>
  <c r="L35" i="21" s="1"/>
  <c r="K19" i="21"/>
  <c r="L18" i="21" s="1"/>
  <c r="L150" i="21"/>
  <c r="L137" i="21"/>
  <c r="K83" i="21"/>
  <c r="L83" i="21" s="1"/>
  <c r="K41" i="21"/>
  <c r="L41" i="21" s="1"/>
  <c r="K109" i="21"/>
  <c r="L109" i="21" s="1"/>
  <c r="K48" i="21"/>
  <c r="L48" i="21" s="1"/>
  <c r="K2" i="21"/>
  <c r="L2" i="21" s="1"/>
  <c r="K88" i="21"/>
  <c r="L88" i="21" s="1"/>
  <c r="K75" i="21"/>
  <c r="L75" i="21" s="1"/>
  <c r="K71" i="21"/>
  <c r="L71" i="21" s="1"/>
  <c r="K63" i="21"/>
  <c r="L63" i="21" s="1"/>
  <c r="K26" i="21"/>
  <c r="L26" i="21" s="1"/>
  <c r="E2" i="28" l="1"/>
  <c r="P2" i="28"/>
  <c r="Q2" i="28" s="1"/>
  <c r="N2" i="28"/>
  <c r="O2" i="28" s="1"/>
  <c r="F2" i="28"/>
  <c r="G2" i="28"/>
  <c r="H2" i="28"/>
  <c r="R2" i="28"/>
  <c r="S2" i="28" s="1"/>
  <c r="D2" i="28" l="1"/>
  <c r="J2" i="28" s="1"/>
  <c r="K2" i="28" s="1"/>
  <c r="C7" i="28" l="1"/>
  <c r="C6" i="28"/>
  <c r="C20" i="28"/>
  <c r="C8" i="28"/>
  <c r="C12" i="28"/>
  <c r="C16" i="28"/>
  <c r="C18" i="28"/>
  <c r="C25" i="28"/>
  <c r="C22" i="28"/>
  <c r="C36" i="28"/>
  <c r="C24" i="28"/>
  <c r="C28" i="28"/>
  <c r="C32" i="28"/>
  <c r="C10" i="28"/>
  <c r="C17" i="28"/>
  <c r="C14" i="28"/>
  <c r="C23" i="28"/>
  <c r="C11" i="28"/>
  <c r="C15" i="28"/>
  <c r="C19" i="28"/>
  <c r="C34" i="28"/>
  <c r="C2" i="28"/>
  <c r="C9" i="28"/>
  <c r="C4" i="28"/>
  <c r="C27" i="28"/>
  <c r="C31" i="28"/>
  <c r="C35" i="28"/>
  <c r="C26" i="28"/>
  <c r="C33" i="28"/>
  <c r="C38" i="28"/>
  <c r="C29" i="28"/>
  <c r="C21" i="28"/>
  <c r="C13" i="28"/>
  <c r="C30" i="28"/>
  <c r="C37" i="28"/>
  <c r="C3" i="28"/>
  <c r="C5" i="28"/>
</calcChain>
</file>

<file path=xl/sharedStrings.xml><?xml version="1.0" encoding="utf-8"?>
<sst xmlns="http://schemas.openxmlformats.org/spreadsheetml/2006/main" count="1686" uniqueCount="1506">
  <si>
    <r>
      <rPr>
        <b/>
        <sz val="22"/>
        <color theme="1"/>
        <rFont val="Segoe UI"/>
        <family val="2"/>
      </rPr>
      <t>Valutazione dettagliata RGPD Microsoft</t>
    </r>
  </si>
  <si>
    <r>
      <rPr>
        <sz val="11"/>
        <color theme="1"/>
        <rFont val="Segoe UI"/>
        <family val="2"/>
      </rPr>
      <t xml:space="preserve">Uso previsto
Questo modello è uno strumento di valutazione basato su domande per prepararsi al Regolamento generale sulla protezione dei dati (RGPD) (Normativa (EU) 2016/679). Lo strumento è destinato ai partner Microsoft che desiderano aiutare i loro clienti a capire a quale punto del percorso di preparazione all'RGPD si trovano. Lo strumento consente di identificare eventuali lacune nel percorso di preparazione dei clienti e offre alcuni consigli per colmarle. I consigli sono suddivisi nelle categorie Persone, Processo e Tecnologia.
Dichiarazione di non responsabilità
La valutazione dettagliata RGPD ha lo scopo di assistere le aziende nel valutare i progressi compiuti rispetto alla conformità al regolamento stesso.  La presente valutazione dettagliata RGPD viene fornita esclusivamente per scopi informativi di carattere pubblico e generale.  Eventuali risultati, punteggi o consigli ottenuti attraverso questa valutazione non potranno essere utilizzati per determinare il modo in cui l'RGPD si applica a un'azienda o alla conformità di un'azienda all'RGPD né potranno costituire consulenze legali, certificazioni o garanzie relativamente alla conformità all'RGPD.  Ci auguriamo invece che la valutazione dettagliata RGPD consenta di identificare le tecnologie e i passaggi aggiuntivi che le aziende potranno implementare per semplificare il percorso di conformità all'RGPD.  L'applicazione dell'RGPD dipende molto dai fatti. Consigliamo alle aziende che intendono servirsi di questa valutazione dettagliata RGPD di rivolgersi a un professionista certificato per discutere del regolamento, di come si applica all'azienda specifica e di come garantirne la conformità.
MICROSOFT NON FORNISCE ALCUNA GARANZIA, ESPRESSA, IMPLICITA O DI LEGGE, SULLE INFORMAZIONI CONTENUTE IN QUESTA VALUTAZIONE DETTAGLIATA RGPD. Microsoft declina qualsiasi condizione, espressa o implicita, o altri termini che l'utilizzo dei prodotti o dei servizi Microsoft garantirà la conformità dell'azienda all'RGPD.  Questa valutazione dettagliata RGPD viene fornita "così com'è". Le informazioni e i consigli contenuti in questa valutazione dettagliata RGPD sono soggetti a modifiche senza preavviso.
Questa valutazione dettagliata RGPD non fornisce all'utente alcun diritto legale sulla proprietà intellettuale di qualsiasi prodotto o servizio Microsoft.  L'uso dello strumento ha un puro scopo di riferimento interno, tuttavia, i partner Microsoft possono distribuire la valutazione dettagliata RGPD ai loro clienti per lo scopo di riferimento interno dei clienti stessi. Qualsiasi distribuzione della valutazione dettagliata RGPD da parte di un partner Microsoft ai suoi clienti deve includere termini coerenti con quelli definiti in questa dichiarazione di non responsabilità.   
© 2017 Microsoft.  Tutti i diritti sono riservati
</t>
    </r>
  </si>
  <si>
    <r>
      <rPr>
        <b/>
        <sz val="11"/>
        <color theme="1"/>
        <rFont val="Segoe UI"/>
        <family val="2"/>
      </rPr>
      <t>Input</t>
    </r>
    <r>
      <rPr>
        <sz val="11"/>
        <color theme="1"/>
        <rFont val="Segoe UI"/>
        <family val="2"/>
      </rPr>
      <t xml:space="preserve">
L'input proviene dalle risposte date. La risposta a ciascuna domanda deve essere basata sul personale, sui processi e sulla tecnologia correnti del cliente. Ove appropriato, queste domande possono essere poste direttamente al cliente.
</t>
    </r>
    <r>
      <rPr>
        <b/>
        <sz val="11"/>
        <color theme="1"/>
        <rFont val="Segoe UI"/>
        <family val="2"/>
      </rPr>
      <t>Risposte</t>
    </r>
    <r>
      <rPr>
        <sz val="11"/>
        <color theme="1"/>
        <rFont val="Segoe UI"/>
        <family val="2"/>
      </rPr>
      <t xml:space="preserve">
A ogni domanda è possibile rispondere Sì, No o Non applicabile. Non applicabile deve essere usato nei casi in cui il cliente non rispetti il regolamento a causa dell'ambito dei suoi servizi. 
</t>
    </r>
  </si>
  <si>
    <r>
      <rPr>
        <b/>
        <sz val="11"/>
        <color theme="1"/>
        <rFont val="Segoe UI"/>
        <family val="2"/>
      </rPr>
      <t>Output (Power BI)</t>
    </r>
    <r>
      <rPr>
        <sz val="11"/>
        <color theme="1"/>
        <rFont val="Segoe UI"/>
        <family val="2"/>
      </rPr>
      <t xml:space="preserve">
Al completamento del foglio di lavoro di input, attraverso il file Power BI associato saranno disponibili una vista di riepilogo e consigli. Il documento dettagliato incluso contiene istruzioni dettagliate sull'importazione dei risultati da questo foglio a Power BI.
</t>
    </r>
  </si>
  <si>
    <r>
      <rPr>
        <b/>
        <sz val="16"/>
        <color theme="1"/>
        <rFont val="Segoe UI"/>
        <family val="2"/>
      </rPr>
      <t>Cliente:</t>
    </r>
  </si>
  <si>
    <r>
      <rPr>
        <sz val="16"/>
        <color theme="1"/>
        <rFont val="Segoe UI"/>
        <family val="2"/>
      </rPr>
      <t>&lt;Nome cliente&gt;</t>
    </r>
  </si>
  <si>
    <r>
      <rPr>
        <sz val="16"/>
        <color theme="1"/>
        <rFont val="Segoe UI"/>
        <family val="2"/>
      </rPr>
      <t>Domande senza risposta:</t>
    </r>
  </si>
  <si>
    <r>
      <rPr>
        <b/>
        <sz val="18"/>
        <color theme="0"/>
        <rFont val="Segoe UI"/>
        <family val="2"/>
      </rPr>
      <t>ID</t>
    </r>
  </si>
  <si>
    <r>
      <rPr>
        <b/>
        <sz val="18"/>
        <color theme="0"/>
        <rFont val="Segoe UI"/>
        <family val="2"/>
      </rPr>
      <t>Risposta</t>
    </r>
  </si>
  <si>
    <r>
      <rPr>
        <b/>
        <sz val="18"/>
        <color theme="0"/>
        <rFont val="Segoe UI"/>
        <family val="2"/>
      </rPr>
      <t>Note del revisore</t>
    </r>
  </si>
  <si>
    <r>
      <rPr>
        <b/>
        <sz val="18"/>
        <rFont val="Segoe UI"/>
        <family val="2"/>
      </rPr>
      <t>Individuazione</t>
    </r>
  </si>
  <si>
    <r>
      <rPr>
        <b/>
        <sz val="16"/>
        <rFont val="Segoe UI"/>
        <family val="2"/>
      </rPr>
      <t>I.1: Cercare e identificare i dati personali</t>
    </r>
  </si>
  <si>
    <r>
      <rPr>
        <b/>
        <sz val="11"/>
        <color theme="1"/>
        <rFont val="Calibri"/>
        <family val="2"/>
      </rPr>
      <t>Incaricato a rispondere alle domande consigliato</t>
    </r>
    <r>
      <rPr>
        <sz val="11"/>
        <color theme="1"/>
        <rFont val="Calibri"/>
        <family val="2"/>
      </rPr>
      <t xml:space="preserve">: CISO (Chief Information Security Officer), DPO (Data Protection Officer), leadership IT
</t>
    </r>
    <r>
      <rPr>
        <b/>
        <sz val="11"/>
        <color theme="1"/>
        <rFont val="Calibri"/>
        <family val="2"/>
      </rPr>
      <t>Riferimento all'RGPD correlato</t>
    </r>
    <r>
      <rPr>
        <sz val="11"/>
        <color theme="1"/>
        <rFont val="Calibri"/>
        <family val="2"/>
      </rPr>
      <t>: articolo 15(3)</t>
    </r>
  </si>
  <si>
    <r>
      <rPr>
        <b/>
        <sz val="12"/>
        <rFont val="Segoe UI"/>
        <family val="2"/>
      </rPr>
      <t>&lt;Nome del principale incaricato a rispondere alle domande&gt;</t>
    </r>
  </si>
  <si>
    <r>
      <rPr>
        <b/>
        <sz val="12"/>
        <rFont val="Segoe UI"/>
        <family val="2"/>
      </rPr>
      <t>&lt;Posizione&gt;</t>
    </r>
  </si>
  <si>
    <r>
      <rPr>
        <sz val="12"/>
        <color theme="1"/>
        <rFont val="Segoe UI"/>
        <family val="2"/>
      </rPr>
      <t>I1.0</t>
    </r>
  </si>
  <si>
    <r>
      <rPr>
        <b/>
        <sz val="11"/>
        <color theme="1"/>
        <rFont val="Calibri"/>
        <family val="2"/>
      </rPr>
      <t>Incaricato a rispondere alle domande consigliato</t>
    </r>
    <r>
      <rPr>
        <sz val="11"/>
        <color theme="1"/>
        <rFont val="Calibri"/>
        <family val="2"/>
      </rPr>
      <t xml:space="preserve">: DPO (Data Protection Officer), elaboratore
</t>
    </r>
    <r>
      <rPr>
        <b/>
        <sz val="11"/>
        <color theme="1"/>
        <rFont val="Calibri"/>
        <family val="2"/>
      </rPr>
      <t xml:space="preserve">Riferimento all'RGPD correlato: </t>
    </r>
    <r>
      <rPr>
        <sz val="11"/>
        <color theme="1"/>
        <rFont val="Calibri"/>
        <family val="2"/>
      </rPr>
      <t>: articolo 30(2)(b-d); 32(2)</t>
    </r>
  </si>
  <si>
    <r>
      <rPr>
        <b/>
        <sz val="12"/>
        <rFont val="Segoe UI"/>
        <family val="2"/>
      </rPr>
      <t>&lt;Nome del principale incaricato a rispondere alle domande&gt;</t>
    </r>
  </si>
  <si>
    <r>
      <rPr>
        <b/>
        <sz val="12"/>
        <rFont val="Segoe UI"/>
        <family val="2"/>
      </rPr>
      <t>&lt;Posizione&gt;</t>
    </r>
  </si>
  <si>
    <r>
      <rPr>
        <sz val="12"/>
        <color theme="1"/>
        <rFont val="Segoe UI"/>
        <family val="2"/>
      </rPr>
      <t>I2.0</t>
    </r>
  </si>
  <si>
    <t>Does the organization:</t>
  </si>
  <si>
    <r>
      <rPr>
        <b/>
        <sz val="16"/>
        <rFont val="Segoe UI"/>
        <family val="2"/>
      </rPr>
      <t>I.3: Mantenere un inventario dei dati personali conservati</t>
    </r>
  </si>
  <si>
    <r>
      <rPr>
        <b/>
        <sz val="11"/>
        <color theme="1"/>
        <rFont val="Calibri"/>
        <family val="2"/>
      </rPr>
      <t>Incaricato a rispondere alle domande consigliato:</t>
    </r>
    <r>
      <rPr>
        <sz val="11"/>
        <color theme="1"/>
        <rFont val="Calibri"/>
        <family val="2"/>
      </rPr>
      <t xml:space="preserve">: leadership del data center, DPO (Data Protection Officer), Marketing/Digitale, elaboratore
</t>
    </r>
    <r>
      <rPr>
        <b/>
        <sz val="11"/>
        <color theme="1"/>
        <rFont val="Calibri"/>
        <family val="2"/>
      </rPr>
      <t>Riferimento all'RGPD correlato:</t>
    </r>
    <r>
      <rPr>
        <sz val="11"/>
        <color theme="1"/>
        <rFont val="Calibri"/>
        <family val="2"/>
      </rPr>
      <t>: articolo 30(1-3)</t>
    </r>
  </si>
  <si>
    <r>
      <rPr>
        <b/>
        <sz val="12"/>
        <rFont val="Segoe UI"/>
        <family val="2"/>
      </rPr>
      <t>&lt;Nome del principale incaricato a rispondere alle domande&gt;</t>
    </r>
  </si>
  <si>
    <r>
      <rPr>
        <b/>
        <sz val="12"/>
        <rFont val="Segoe UI"/>
        <family val="2"/>
      </rPr>
      <t>&lt;Posizione&gt;</t>
    </r>
  </si>
  <si>
    <r>
      <rPr>
        <b/>
        <sz val="18"/>
        <color theme="0"/>
        <rFont val="Segoe UI"/>
        <family val="2"/>
      </rPr>
      <t>Gestione</t>
    </r>
  </si>
  <si>
    <r>
      <rPr>
        <b/>
        <sz val="16"/>
        <color theme="0"/>
        <rFont val="Segoe UI"/>
        <family val="2"/>
      </rPr>
      <t>G.1: Abilitare processi e procedure di governance dei dati</t>
    </r>
  </si>
  <si>
    <r>
      <rPr>
        <b/>
        <sz val="11"/>
        <color theme="0"/>
        <rFont val="Segoe UI"/>
        <family val="2"/>
      </rPr>
      <t xml:space="preserve">Incaricato a rispondere alle domande consigliato: </t>
    </r>
    <r>
      <rPr>
        <sz val="11"/>
        <color theme="1"/>
        <rFont val="Calibri"/>
        <family val="2"/>
      </rPr>
      <t>CISO (Chief Information Security Officer), DPO (Data Protection Officer), Risorse umane, Ufficio legale
Riferimento all'RGPD correlato: 5(2); 6(1); 8(2); 9(1); (2)(b-h); 10(1); 12(1); 24(2)</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</si>
  <si>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</si>
  <si>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</si>
  <si>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G1.0</t>
    </r>
  </si>
  <si>
    <r>
      <rPr>
        <b/>
        <sz val="16"/>
        <color theme="0"/>
        <rFont val="Segoe UI"/>
        <family val="2"/>
      </rPr>
      <t>G.2: Fornire un avviso dettagliato delle attività di elaborazione ai soggetti interessati</t>
    </r>
  </si>
  <si>
    <r>
      <rPr>
        <b/>
        <sz val="11"/>
        <color theme="0"/>
        <rFont val="Segoe UI"/>
        <family val="2"/>
      </rPr>
      <t xml:space="preserve">Incaricato a rispondere alle domande consigliato: </t>
    </r>
    <r>
      <rPr>
        <sz val="11"/>
        <color theme="1"/>
        <rFont val="Calibri"/>
        <family val="2"/>
      </rPr>
      <t>CISO (Chief Information Security Officer), DPO (Data Protection Officer), Risorse umane, Ufficio legale
Riferimento all'RGPD correlato: articolo 7(2); 12(1); 13(1-3); 14(1-4)</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</si>
  <si>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</si>
  <si>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</si>
  <si>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G2.0</t>
    </r>
  </si>
  <si>
    <r>
      <rPr>
        <b/>
        <sz val="16"/>
        <color theme="0"/>
        <rFont val="Segoe UI"/>
        <family val="2"/>
      </rPr>
      <t>G.3: Interrompere il trattamento su richiesta</t>
    </r>
  </si>
  <si>
    <r>
      <rPr>
        <b/>
        <sz val="11"/>
        <color theme="0"/>
        <rFont val="Segoe UI"/>
        <family val="2"/>
      </rPr>
      <t xml:space="preserve">Incaricato a rispondere alle domande consigliato: </t>
    </r>
    <r>
      <rPr>
        <sz val="11"/>
        <color theme="1"/>
        <rFont val="Calibri"/>
        <family val="2"/>
      </rPr>
      <t>: leadership del data center, DPO (Data Protection Officer), Marketing/Digitale, elaboratore
Riferimento all'RGPD correlato: 7(3); 21(1-4); 30(4)</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</si>
  <si>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</si>
  <si>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</si>
  <si>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G3.0</t>
    </r>
  </si>
  <si>
    <r>
      <rPr>
        <b/>
        <sz val="16"/>
        <color theme="0"/>
        <rFont val="Segoe UI"/>
        <family val="2"/>
      </rPr>
      <t>G.4: Raccogliere consensi granulari e non ambigui dai soggetti interessati</t>
    </r>
  </si>
  <si>
    <r>
      <rPr>
        <b/>
        <sz val="11"/>
        <color theme="0"/>
        <rFont val="Segoe UI"/>
        <family val="2"/>
      </rPr>
      <t xml:space="preserve">Incaricato a rispondere alle domande consigliato: </t>
    </r>
    <r>
      <rPr>
        <sz val="11"/>
        <color theme="1"/>
        <rFont val="Calibri"/>
        <family val="2"/>
      </rPr>
      <t>DPO (Data Protection Officer), Ufficio legale
Riferimento all'RGPD correlato: articolo 7(1), (4); 8(1); 9(1), (2)(a), (3); 12(6); 16(1); 17(3); 18(2-3)</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</si>
  <si>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</si>
  <si>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</si>
  <si>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G4.0</t>
    </r>
  </si>
  <si>
    <r>
      <rPr>
        <b/>
        <sz val="16"/>
        <color theme="0"/>
        <rFont val="Segoe UI"/>
        <family val="2"/>
      </rPr>
      <t>G.5: Agevolare il meccanismo di comunicazione tra il soggetto interessato e l'azienda per gestire le richieste del soggetto interessato</t>
    </r>
  </si>
  <si>
    <r>
      <rPr>
        <b/>
        <sz val="12"/>
        <color theme="0"/>
        <rFont val="Segoe UI"/>
        <family val="2"/>
      </rPr>
      <t>&lt;Nome del principale incaricato a rispondere alle domande&gt;</t>
    </r>
  </si>
  <si>
    <r>
      <rPr>
        <b/>
        <sz val="12"/>
        <color theme="0"/>
        <rFont val="Segoe UI"/>
        <family val="2"/>
      </rPr>
      <t>&lt;Posizione&gt;</t>
    </r>
  </si>
  <si>
    <r>
      <rPr>
        <sz val="12"/>
        <color rgb="FF000000"/>
        <rFont val="Segoe UI"/>
        <family val="2"/>
      </rPr>
      <t>G5.0</t>
    </r>
  </si>
  <si>
    <r>
      <rPr>
        <sz val="12"/>
        <color rgb="FF000000"/>
        <rFont val="Segoe UI"/>
        <family val="2"/>
      </rPr>
      <t>L'azienda è in grado di offrire ai soggetti interessati un modo pubblicato e facilmente accessibile per discutere di questioni di privacy?</t>
    </r>
  </si>
  <si>
    <r>
      <rPr>
        <b/>
        <sz val="16"/>
        <color theme="0"/>
        <rFont val="Segoe UI"/>
        <family val="2"/>
      </rPr>
      <t>G.6: Correggere i dati personali imprecisi o incompleti dei soggetti interessati</t>
    </r>
  </si>
  <si>
    <r>
      <rPr>
        <b/>
        <sz val="11"/>
        <color theme="0"/>
        <rFont val="Segoe UI"/>
        <family val="2"/>
      </rPr>
      <t>Incaricato a rispondere alle domande consigliato:</t>
    </r>
    <r>
      <rPr>
        <sz val="11"/>
        <color theme="1"/>
        <rFont val="Calibri"/>
        <family val="2"/>
      </rPr>
      <t xml:space="preserve"> leadership del data center, DPO (Data Protection Officer), elaboratore
Riferimento all'RGPD correlato: articolo 16; 30(4)</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</si>
  <si>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</si>
  <si>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</si>
  <si>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G6.0</t>
    </r>
  </si>
  <si>
    <r>
      <rPr>
        <b/>
        <sz val="16"/>
        <color theme="0"/>
        <rFont val="Segoe UI"/>
        <family val="2"/>
      </rPr>
      <t>G.7: Cancellare i dati personali di un soggetto interessato</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</si>
  <si>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</si>
  <si>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</si>
  <si>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G7.0</t>
    </r>
  </si>
  <si>
    <r>
      <rPr>
        <b/>
        <sz val="16"/>
        <color theme="0"/>
        <rFont val="Segoe UI"/>
        <family val="2"/>
      </rPr>
      <t>G.8: Fornire al soggetto interessato i suoi dati personali in un formato comune e strutturato</t>
    </r>
  </si>
  <si>
    <r>
      <rPr>
        <b/>
        <sz val="11"/>
        <color theme="0"/>
        <rFont val="Segoe UI"/>
        <family val="2"/>
      </rPr>
      <t xml:space="preserve">Incaricato a rispondere alle domande consigliato: </t>
    </r>
    <r>
      <rPr>
        <sz val="11"/>
        <color theme="1"/>
        <rFont val="Calibri"/>
        <family val="2"/>
      </rPr>
      <t>CISO (Chief Information Security Officer), DPO (Data Protection Officer)
Riferimento all'RGPD correlato: articolo 20(1)(a-b); 20(2)</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</si>
  <si>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</si>
  <si>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</si>
  <si>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G8.0</t>
    </r>
  </si>
  <si>
    <r>
      <rPr>
        <b/>
        <sz val="16"/>
        <color theme="0"/>
        <rFont val="Segoe UI"/>
        <family val="2"/>
      </rPr>
      <t>G.9: Porre restrizioni sul trattamento dei dati personali</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</si>
  <si>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</si>
  <si>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</si>
  <si>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G9.0</t>
    </r>
  </si>
  <si>
    <r>
      <rPr>
        <b/>
        <sz val="16"/>
        <color theme="0"/>
        <rFont val="Segoe UI"/>
        <family val="2"/>
      </rPr>
      <t>G.10: Rivedere il trattamento dei dati eseguito tramite mezzi automatici</t>
    </r>
  </si>
  <si>
    <r>
      <rPr>
        <b/>
        <sz val="11"/>
        <color theme="0"/>
        <rFont val="Segoe UI"/>
        <family val="2"/>
      </rPr>
      <t xml:space="preserve">Incaricato a rispondere alle domande consigliato: </t>
    </r>
    <r>
      <rPr>
        <sz val="11"/>
        <color theme="1"/>
        <rFont val="Calibri"/>
        <family val="2"/>
      </rPr>
      <t>CISO (Chief Information Security Officer), DPO (Data Protection Officer), leadership IT
Riferimento all'RGPD correlato: articolo 22(1-4)</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</si>
  <si>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</si>
  <si>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</si>
  <si>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G10.0</t>
    </r>
  </si>
  <si>
    <r>
      <rPr>
        <sz val="12"/>
        <color theme="1"/>
        <rFont val="Segoe UI"/>
        <family val="2"/>
      </rPr>
      <t>L'azienda è in grado di identificare le decisioni (verifiche del credito, controlli in background) per i soggetti interessati che vengono eseguite completamente o parzialmente tramite mezzi automatici?</t>
    </r>
  </si>
  <si>
    <r>
      <rPr>
        <b/>
        <sz val="16"/>
        <color theme="0"/>
        <rFont val="Segoe UI"/>
        <family val="2"/>
      </rPr>
      <t>G.11: Nominare un Data Protection Officer (DPO)</t>
    </r>
  </si>
  <si>
    <r>
      <rPr>
        <b/>
        <sz val="11"/>
        <color theme="0"/>
        <rFont val="Segoe UI"/>
        <family val="2"/>
      </rPr>
      <t xml:space="preserve">Incaricato a rispondere alle domande consigliato: </t>
    </r>
    <r>
      <rPr>
        <sz val="11"/>
        <color theme="1"/>
        <rFont val="Calibri"/>
        <family val="2"/>
      </rPr>
      <t>CISO (Chief Information Security Officer), DPO (Data Protection Officer), Risorse umane, Ufficio legale
Riferimento all'RGPD correlato: articolo 24(1); 26(1-2); 27(1)(3-4); 35(2); 37(1-7); 38(1-6); 39(1)(a-d)</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</si>
  <si>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</si>
  <si>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</si>
  <si>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G11.0</t>
    </r>
  </si>
  <si>
    <r>
      <rPr>
        <b/>
        <sz val="16"/>
        <color theme="0"/>
        <rFont val="Segoe UI"/>
        <family val="2"/>
      </rPr>
      <t>G.12: Definire la strategia di gestione dei rischi aziendali, inclusi i rischi associati alla privacy dei dati</t>
    </r>
  </si>
  <si>
    <r>
      <rPr>
        <b/>
        <sz val="11"/>
        <color theme="0"/>
        <rFont val="Segoe UI"/>
        <family val="2"/>
      </rPr>
      <t xml:space="preserve">Incaricato a rispondere alle domande consigliato: </t>
    </r>
    <r>
      <rPr>
        <sz val="11"/>
        <color theme="1"/>
        <rFont val="Calibri"/>
        <family val="2"/>
      </rPr>
      <t>Ufficio gestione rischi
Riferimento all'RGPD correlato: articolo 24(1), 32(4)</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</si>
  <si>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</si>
  <si>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</si>
  <si>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G12.0</t>
    </r>
  </si>
  <si>
    <r>
      <rPr>
        <b/>
        <sz val="18"/>
        <color theme="0"/>
        <rFont val="Segoe UI"/>
        <family val="2"/>
      </rPr>
      <t>Protezione</t>
    </r>
  </si>
  <si>
    <r>
      <rPr>
        <b/>
        <sz val="11"/>
        <color theme="1"/>
        <rFont val="Calibri"/>
        <family val="2"/>
      </rPr>
      <t>Incaricato a rispondere alle domande consigliato</t>
    </r>
    <r>
      <rPr>
        <sz val="11"/>
        <color theme="1"/>
        <rFont val="Calibri"/>
        <family val="2"/>
      </rPr>
      <t xml:space="preserve">: CISO (Chief Information Security Officer), DPO (Data Protection Officer), leadership IT, Operazioni
</t>
    </r>
    <r>
      <rPr>
        <b/>
        <sz val="11"/>
        <color theme="1"/>
        <rFont val="Calibri"/>
        <family val="2"/>
      </rPr>
      <t>Riferimento all'RGPD correlato</t>
    </r>
    <r>
      <rPr>
        <sz val="11"/>
        <color theme="1"/>
        <rFont val="Calibri"/>
        <family val="2"/>
      </rPr>
      <t>: articolo 25(1-3)</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</si>
  <si>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</si>
  <si>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</si>
  <si>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P1.0</t>
    </r>
  </si>
  <si>
    <r>
      <rPr>
        <b/>
        <sz val="11"/>
        <color theme="1"/>
        <rFont val="Calibri"/>
        <family val="2"/>
      </rPr>
      <t>Incaricato a rispondere alle domande consigliato</t>
    </r>
    <r>
      <rPr>
        <sz val="11"/>
        <color theme="1"/>
        <rFont val="Calibri"/>
        <family val="2"/>
      </rPr>
      <t xml:space="preserve">: CISO (Chief Information Security Officer), DPO (Data Protection Officer), leadership IT
</t>
    </r>
    <r>
      <rPr>
        <b/>
        <sz val="11"/>
        <color theme="1"/>
        <rFont val="Calibri"/>
        <family val="2"/>
      </rPr>
      <t>Riferimento all'RGPD correlato</t>
    </r>
    <r>
      <rPr>
        <sz val="11"/>
        <color theme="1"/>
        <rFont val="Calibri"/>
        <family val="2"/>
      </rPr>
      <t>: articolo 32(1)(a)</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</si>
  <si>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</si>
  <si>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</si>
  <si>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P2.0</t>
    </r>
  </si>
  <si>
    <r>
      <rPr>
        <sz val="12"/>
        <color theme="1"/>
        <rFont val="Segoe UI"/>
        <family val="2"/>
      </rPr>
      <t>L'azienda conosce le tecnologie per crittografare i dati personali e ha già crittografato alcuni dati personali, ad esempio codici fiscali, date di nascita o numeri di conti correnti?</t>
    </r>
  </si>
  <si>
    <t>P2.1</t>
  </si>
  <si>
    <t>P2.2</t>
  </si>
  <si>
    <t>P2.3</t>
  </si>
  <si>
    <t>P2.4</t>
  </si>
  <si>
    <r>
      <rPr>
        <b/>
        <sz val="16"/>
        <color rgb="FFFFFFFF"/>
        <rFont val="Segoe UI"/>
        <family val="2"/>
      </rPr>
      <t>P.3: Proteggere i dati personali utilizzando controlli di sicurezza che assicurino la riservatezza, l'integrità e la disponibilità dei dati personali</t>
    </r>
  </si>
  <si>
    <r>
      <rPr>
        <b/>
        <sz val="11"/>
        <color theme="1"/>
        <rFont val="Calibri"/>
        <family val="2"/>
      </rPr>
      <t>Incaricato a rispondere alle domande consigliato</t>
    </r>
    <r>
      <rPr>
        <sz val="11"/>
        <color theme="1"/>
        <rFont val="Calibri"/>
        <family val="2"/>
      </rPr>
      <t xml:space="preserve">: CISO (Chief Information Security Officer), conformità, DPO (Data Protection Officer), Leadership IT
</t>
    </r>
    <r>
      <rPr>
        <b/>
        <sz val="11"/>
        <color theme="1"/>
        <rFont val="Calibri"/>
        <family val="2"/>
      </rPr>
      <t>Riferimento all'RGPD correlato</t>
    </r>
    <r>
      <rPr>
        <sz val="11"/>
        <color theme="1"/>
        <rFont val="Calibri"/>
        <family val="2"/>
      </rPr>
      <t>: articolo 29; 32(1)(b-c); (2); 46(1), (2)(a-f), 3(a-b)</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</si>
  <si>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</si>
  <si>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</si>
  <si>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P3.0</t>
    </r>
  </si>
  <si>
    <r>
      <rPr>
        <sz val="12"/>
        <color theme="1"/>
        <rFont val="Segoe UI"/>
        <family val="2"/>
      </rPr>
      <t>L'azienda cerca continuamente di identificare i controlli di tecnologia, persone e processi necessari per proteggere la riservatezza, l'integrità e la disponibilità dei dati personali?</t>
    </r>
  </si>
  <si>
    <t>P3.1</t>
  </si>
  <si>
    <t>P3.2</t>
  </si>
  <si>
    <t>P3.3</t>
  </si>
  <si>
    <t>P3.4</t>
  </si>
  <si>
    <t>P3.5</t>
  </si>
  <si>
    <t>P3.6</t>
  </si>
  <si>
    <t>P3.7</t>
  </si>
  <si>
    <t>P3.8</t>
  </si>
  <si>
    <t>P3.9</t>
  </si>
  <si>
    <r>
      <rPr>
        <b/>
        <sz val="11"/>
        <color theme="1"/>
        <rFont val="Calibri"/>
        <family val="2"/>
      </rPr>
      <t>Incaricato a rispondere alle domande consigliato</t>
    </r>
    <r>
      <rPr>
        <sz val="11"/>
        <color theme="1"/>
        <rFont val="Calibri"/>
        <family val="2"/>
      </rPr>
      <t xml:space="preserve">: CISO (Chief Information Security Officer), conformità, DPO (Data Protection Officer), Leadership IT, Ufficio legale
</t>
    </r>
    <r>
      <rPr>
        <b/>
        <sz val="11"/>
        <color theme="1"/>
        <rFont val="Calibri"/>
        <family val="2"/>
      </rPr>
      <t>Riferimento all'RGPD correlato</t>
    </r>
    <r>
      <rPr>
        <sz val="11"/>
        <color theme="1"/>
        <rFont val="Calibri"/>
        <family val="2"/>
      </rPr>
      <t>: articolo 12(1); 33(1-5); 34(1-2)</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</si>
  <si>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</si>
  <si>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</si>
  <si>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P4.0</t>
    </r>
  </si>
  <si>
    <t>P4.1</t>
  </si>
  <si>
    <t>P4.2</t>
  </si>
  <si>
    <t>P4.3</t>
  </si>
  <si>
    <t>P4.4</t>
  </si>
  <si>
    <t>P4.5</t>
  </si>
  <si>
    <t>P4.6</t>
  </si>
  <si>
    <t>P4.7</t>
  </si>
  <si>
    <r>
      <rPr>
        <b/>
        <sz val="11"/>
        <color theme="1"/>
        <rFont val="Calibri"/>
        <family val="2"/>
      </rPr>
      <t>Incaricato a rispondere alle domande consigliato</t>
    </r>
    <r>
      <rPr>
        <sz val="11"/>
        <color theme="1"/>
        <rFont val="Calibri"/>
        <family val="2"/>
      </rPr>
      <t xml:space="preserve">: CISO (Chief Information Security Officer), DPO (Data Protection Officer), leadership IT
</t>
    </r>
    <r>
      <rPr>
        <b/>
        <sz val="11"/>
        <color theme="1"/>
        <rFont val="Calibri"/>
        <family val="2"/>
      </rPr>
      <t>Riferimento all'RGPD correlato</t>
    </r>
    <r>
      <rPr>
        <sz val="11"/>
        <color theme="1"/>
        <rFont val="Calibri"/>
        <family val="2"/>
      </rPr>
      <t>: articolo 32(1)(d)</t>
    </r>
  </si>
  <si>
    <r>
      <rPr>
        <b/>
        <sz val="12"/>
        <color theme="0"/>
        <rFont val="Segoe UI"/>
        <family val="2"/>
      </rPr>
      <t>&lt;Posizione&gt;</t>
    </r>
  </si>
  <si>
    <r>
      <rPr>
        <sz val="12"/>
        <color theme="1"/>
        <rFont val="Segoe UI"/>
        <family val="2"/>
      </rPr>
      <t>P5.0</t>
    </r>
  </si>
  <si>
    <t>P5.1</t>
  </si>
  <si>
    <t>P5.2</t>
  </si>
  <si>
    <t>P5.3</t>
  </si>
  <si>
    <t>P5.4</t>
  </si>
  <si>
    <r>
      <rPr>
        <b/>
        <sz val="11"/>
        <color theme="0"/>
        <rFont val="Segoe UI"/>
        <family val="2"/>
      </rPr>
      <t xml:space="preserve">Incaricato a rispondere alle domande consigliato: </t>
    </r>
    <r>
      <rPr>
        <sz val="11"/>
        <color theme="1"/>
        <rFont val="Calibri"/>
        <family val="2"/>
      </rPr>
      <t xml:space="preserve">Conformità, DPO (Data Protection Officer), Ufficio legale, Operazioni
Riferimento all'RGPD correlato: articolo 9(4); 23(1-2); 24(3); 30(1-2); 35(4-5); 36(5); 40(3); 42(2), (6); 87; 88(1-2); 90(1) </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</si>
  <si>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</si>
  <si>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</si>
  <si>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S1.0</t>
    </r>
  </si>
  <si>
    <r>
      <rPr>
        <sz val="12"/>
        <color theme="1"/>
        <rFont val="Segoe UI"/>
        <family val="2"/>
      </rPr>
      <t>L'azienda mantiene la documentazione delle attività di elaborazione con alcune informazioni aggiuntive relative allo scopo o all'ambito delle stesse?</t>
    </r>
  </si>
  <si>
    <r>
      <rPr>
        <b/>
        <sz val="11"/>
        <color theme="0"/>
        <rFont val="Segoe UI"/>
        <family val="2"/>
      </rPr>
      <t xml:space="preserve">Incaricato a rispondere alle domande consigliato: </t>
    </r>
    <r>
      <rPr>
        <sz val="11"/>
        <color theme="1"/>
        <rFont val="Calibri"/>
        <family val="2"/>
      </rPr>
      <t>conformità, DPO (Data Protection Officer), leadership IT, Ufficio legale, Operazioni
Riferimento all'RGPD correlato: articolo 45(1); 46(1-2)</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</si>
  <si>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</si>
  <si>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</si>
  <si>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S2.0</t>
    </r>
  </si>
  <si>
    <r>
      <rPr>
        <sz val="12"/>
        <color theme="1"/>
        <rFont val="Segoe UI"/>
        <family val="2"/>
      </rPr>
      <t>L'azienda conserva la documentazione dei trasferimenti dei dati personali in ingresso e in uscita dall'Unione Europea?</t>
    </r>
  </si>
  <si>
    <r>
      <rPr>
        <b/>
        <sz val="16"/>
        <color theme="0"/>
        <rFont val="Segoe UI"/>
        <family val="2"/>
      </rPr>
      <t>S.3: Rilevare e registrare i flussi di dati personali a provider di servizi di terze parti</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</si>
  <si>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</si>
  <si>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</si>
  <si>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S3.0</t>
    </r>
  </si>
  <si>
    <r>
      <rPr>
        <b/>
        <sz val="16"/>
        <color theme="0"/>
        <rFont val="Segoe UI"/>
        <family val="2"/>
      </rPr>
      <t>S.4: Agevolare la valutazione dell'impatto della protezione dei dati</t>
    </r>
  </si>
  <si>
    <r>
      <rPr>
        <b/>
        <sz val="12"/>
        <color theme="0"/>
        <rFont val="Segoe UI"/>
        <family val="2"/>
      </rPr>
      <t>&lt;Nome del principale incaricato a rispondere alle domande&gt;</t>
    </r>
  </si>
  <si>
    <r>
      <rPr>
        <b/>
        <sz val="12"/>
        <color theme="0"/>
        <rFont val="Segoe UI"/>
        <family val="2"/>
      </rPr>
      <t>&lt;Posizione&gt;</t>
    </r>
  </si>
  <si>
    <r>
      <rPr>
        <sz val="12"/>
        <color theme="1"/>
        <rFont val="Segoe UI"/>
        <family val="2"/>
      </rPr>
      <t>S4.0</t>
    </r>
  </si>
  <si>
    <r>
      <rPr>
        <b/>
        <sz val="22"/>
        <color theme="1"/>
        <rFont val="Segoe UI"/>
        <family val="2"/>
      </rPr>
      <t>Cronologia versioni e aggiornamenti</t>
    </r>
  </si>
  <si>
    <r>
      <rPr>
        <sz val="11"/>
        <color theme="1"/>
        <rFont val="Calibri"/>
        <family val="2"/>
        <scheme val="minor"/>
      </rPr>
      <t>Versione</t>
    </r>
  </si>
  <si>
    <r>
      <rPr>
        <sz val="11"/>
        <color theme="1"/>
        <rFont val="Calibri"/>
        <family val="2"/>
        <scheme val="minor"/>
      </rPr>
      <t>Data</t>
    </r>
  </si>
  <si>
    <t>Chi</t>
  </si>
  <si>
    <t>Che cosa</t>
  </si>
  <si>
    <t>Vari</t>
  </si>
  <si>
    <t>Prima versione rilasciata</t>
  </si>
  <si>
    <r>
      <rPr>
        <sz val="11"/>
        <color theme="1"/>
        <rFont val="Calibri"/>
        <family val="2"/>
        <scheme val="minor"/>
      </rPr>
      <t>1.2b</t>
    </r>
  </si>
  <si>
    <t>David Bjurman-Birr</t>
  </si>
  <si>
    <t>Aggiornamenti minori</t>
  </si>
  <si>
    <r>
      <rPr>
        <sz val="11"/>
        <color theme="1"/>
        <rFont val="Calibri"/>
        <family val="2"/>
        <scheme val="minor"/>
      </rPr>
      <t>1.8</t>
    </r>
  </si>
  <si>
    <t>François van Hemert</t>
  </si>
  <si>
    <t>Aggiornamenti minori, nuova dichiarazione di non responsabilità</t>
  </si>
  <si>
    <t>François van Hemert</t>
  </si>
  <si>
    <t>Inviato per la revisione CELA</t>
  </si>
  <si>
    <r>
      <rPr>
        <sz val="11"/>
        <color theme="1"/>
        <rFont val="Calibri"/>
        <family val="2"/>
        <scheme val="minor"/>
      </rPr>
      <t>2.0</t>
    </r>
  </si>
  <si>
    <t>François van Hemert</t>
  </si>
  <si>
    <t>Versione pubblicata</t>
  </si>
  <si>
    <t>Sì</t>
  </si>
  <si>
    <t>No</t>
  </si>
  <si>
    <t>N/A</t>
  </si>
  <si>
    <t>&lt;Immettere Sì/No/N/A&gt;</t>
  </si>
  <si>
    <r>
      <rPr>
        <sz val="11"/>
        <color theme="1"/>
        <rFont val="Segoe UI Semilight"/>
        <family val="2"/>
      </rPr>
      <t>I1.0</t>
    </r>
  </si>
  <si>
    <r>
      <rPr>
        <sz val="11"/>
        <color theme="1"/>
        <rFont val="Segoe UI Semilight"/>
        <family val="2"/>
      </rPr>
      <t>Iniziale</t>
    </r>
  </si>
  <si>
    <r>
      <rPr>
        <sz val="11"/>
        <color theme="1"/>
        <rFont val="Segoe UI Semilight"/>
        <family val="2"/>
      </rPr>
      <t>Individuazione</t>
    </r>
  </si>
  <si>
    <r>
      <rPr>
        <sz val="11"/>
        <color theme="1"/>
        <rFont val="Segoe UI Semilight"/>
        <family val="2"/>
      </rPr>
      <t>I.1: Cercare e identificare i dati personali</t>
    </r>
  </si>
  <si>
    <r>
      <rPr>
        <sz val="11"/>
        <color theme="1"/>
        <rFont val="Segoe UI Semilight"/>
        <family val="2"/>
      </rPr>
      <t>Persone</t>
    </r>
  </si>
  <si>
    <r>
      <rPr>
        <sz val="11"/>
        <color theme="1"/>
        <rFont val="Segoe UI Semilight"/>
        <family val="2"/>
      </rPr>
      <t>X</t>
    </r>
  </si>
  <si>
    <r>
      <rPr>
        <sz val="11"/>
        <color theme="1"/>
        <rFont val="Segoe UI Semilight"/>
        <family val="2"/>
      </rPr>
      <t>I1.1</t>
    </r>
  </si>
  <si>
    <r>
      <rPr>
        <sz val="11"/>
        <color theme="1"/>
        <rFont val="Segoe UI Semilight"/>
        <family val="2"/>
      </rPr>
      <t>In corso</t>
    </r>
  </si>
  <si>
    <r>
      <rPr>
        <sz val="11"/>
        <color theme="1"/>
        <rFont val="Segoe UI Semilight"/>
        <family val="2"/>
      </rPr>
      <t>Individuazione</t>
    </r>
  </si>
  <si>
    <r>
      <rPr>
        <sz val="11"/>
        <color theme="1"/>
        <rFont val="Segoe UI Semilight"/>
        <family val="2"/>
      </rPr>
      <t>I.1: Cercare e identificare i dati personali</t>
    </r>
  </si>
  <si>
    <r>
      <rPr>
        <sz val="11"/>
        <color theme="1"/>
        <rFont val="Segoe UI Semilight"/>
        <family val="2"/>
      </rPr>
      <t>Tecnologia</t>
    </r>
  </si>
  <si>
    <r>
      <rPr>
        <sz val="11"/>
        <color theme="1"/>
        <rFont val="Segoe UI Semilight"/>
        <family val="2"/>
      </rPr>
      <t>I1.2</t>
    </r>
  </si>
  <si>
    <r>
      <rPr>
        <sz val="11"/>
        <color theme="1"/>
        <rFont val="Segoe UI Semilight"/>
        <family val="2"/>
      </rPr>
      <t>In corso</t>
    </r>
  </si>
  <si>
    <r>
      <rPr>
        <sz val="11"/>
        <color theme="1"/>
        <rFont val="Segoe UI Semilight"/>
        <family val="2"/>
      </rPr>
      <t>Individuazione</t>
    </r>
  </si>
  <si>
    <r>
      <rPr>
        <sz val="11"/>
        <color theme="1"/>
        <rFont val="Segoe UI Semilight"/>
        <family val="2"/>
      </rPr>
      <t>I.1: Cercare e identificare i dati personali</t>
    </r>
  </si>
  <si>
    <r>
      <rPr>
        <sz val="11"/>
        <color theme="1"/>
        <rFont val="Segoe UI Semilight"/>
        <family val="2"/>
      </rPr>
      <t>Processo</t>
    </r>
  </si>
  <si>
    <r>
      <rPr>
        <sz val="11"/>
        <color theme="1"/>
        <rFont val="Segoe UI Semilight"/>
        <family val="2"/>
      </rPr>
      <t>I1.3</t>
    </r>
  </si>
  <si>
    <r>
      <rPr>
        <sz val="11"/>
        <color theme="1"/>
        <rFont val="Segoe UI Semilight"/>
        <family val="2"/>
      </rPr>
      <t>Ottimizzazione</t>
    </r>
  </si>
  <si>
    <r>
      <rPr>
        <sz val="11"/>
        <color theme="1"/>
        <rFont val="Segoe UI Semilight"/>
        <family val="2"/>
      </rPr>
      <t>Individuazione</t>
    </r>
  </si>
  <si>
    <r>
      <rPr>
        <sz val="11"/>
        <color theme="1"/>
        <rFont val="Segoe UI Semilight"/>
        <family val="2"/>
      </rPr>
      <t>I.1: Cercare e identificare i dati personali</t>
    </r>
  </si>
  <si>
    <r>
      <rPr>
        <sz val="11"/>
        <color theme="1"/>
        <rFont val="Segoe UI Semilight"/>
        <family val="2"/>
      </rPr>
      <t>Integrare la funzionalità di ricerca in più origini dati, in modo che una singola ricerca restituisca tutte le istanze dei dati personali di un soggetto interessato all'interno dell'azienda.</t>
    </r>
  </si>
  <si>
    <r>
      <rPr>
        <sz val="11"/>
        <color theme="1"/>
        <rFont val="Segoe UI Semilight"/>
        <family val="2"/>
      </rPr>
      <t>Tecnologia</t>
    </r>
  </si>
  <si>
    <r>
      <rPr>
        <sz val="11"/>
        <color theme="1"/>
        <rFont val="Segoe UI Semilight"/>
        <family val="2"/>
      </rPr>
      <t>I2.0</t>
    </r>
  </si>
  <si>
    <r>
      <rPr>
        <sz val="11"/>
        <color theme="1"/>
        <rFont val="Segoe UI Semilight"/>
        <family val="2"/>
      </rPr>
      <t>Iniziale</t>
    </r>
  </si>
  <si>
    <r>
      <rPr>
        <sz val="11"/>
        <color theme="1"/>
        <rFont val="Segoe UI Semilight"/>
        <family val="2"/>
      </rPr>
      <t>Individuazione</t>
    </r>
  </si>
  <si>
    <r>
      <rPr>
        <sz val="11"/>
        <color theme="1"/>
        <rFont val="Segoe UI Semilight"/>
        <family val="2"/>
      </rPr>
      <t>I.2: Agevolare la classificazione dei dati</t>
    </r>
  </si>
  <si>
    <r>
      <rPr>
        <sz val="11"/>
        <color theme="1"/>
        <rFont val="Segoe UI Semilight"/>
        <family val="2"/>
      </rPr>
      <t>Persone</t>
    </r>
  </si>
  <si>
    <r>
      <rPr>
        <sz val="11"/>
        <color theme="1"/>
        <rFont val="Segoe UI Semilight"/>
        <family val="2"/>
      </rPr>
      <t>X</t>
    </r>
  </si>
  <si>
    <r>
      <rPr>
        <sz val="11"/>
        <color theme="1"/>
        <rFont val="Segoe UI Semilight"/>
        <family val="2"/>
      </rPr>
      <t>I2.1</t>
    </r>
  </si>
  <si>
    <r>
      <rPr>
        <sz val="11"/>
        <color theme="1"/>
        <rFont val="Segoe UI Semilight"/>
        <family val="2"/>
      </rPr>
      <t>In corso</t>
    </r>
  </si>
  <si>
    <r>
      <rPr>
        <sz val="11"/>
        <color theme="1"/>
        <rFont val="Segoe UI Semilight"/>
        <family val="2"/>
      </rPr>
      <t>Individuazione</t>
    </r>
  </si>
  <si>
    <r>
      <rPr>
        <sz val="11"/>
        <color theme="1"/>
        <rFont val="Segoe UI Semilight"/>
        <family val="2"/>
      </rPr>
      <t>I.2: Agevolare la classificazione dei dati</t>
    </r>
  </si>
  <si>
    <r>
      <rPr>
        <sz val="11"/>
        <color theme="1"/>
        <rFont val="Segoe UI Semilight"/>
        <family val="2"/>
      </rPr>
      <t>Tecnologia</t>
    </r>
  </si>
  <si>
    <r>
      <rPr>
        <sz val="11"/>
        <color theme="1"/>
        <rFont val="Segoe UI Semilight"/>
        <family val="2"/>
      </rPr>
      <t>I2.2</t>
    </r>
  </si>
  <si>
    <r>
      <rPr>
        <sz val="11"/>
        <color theme="1"/>
        <rFont val="Segoe UI Semilight"/>
        <family val="2"/>
      </rPr>
      <t>In corso</t>
    </r>
  </si>
  <si>
    <r>
      <rPr>
        <sz val="11"/>
        <color theme="1"/>
        <rFont val="Segoe UI Semilight"/>
        <family val="2"/>
      </rPr>
      <t>Individuazione</t>
    </r>
  </si>
  <si>
    <r>
      <rPr>
        <sz val="11"/>
        <color theme="1"/>
        <rFont val="Segoe UI Semilight"/>
        <family val="2"/>
      </rPr>
      <t>I.2: Agevolare la classificazione dei dati</t>
    </r>
  </si>
  <si>
    <r>
      <rPr>
        <sz val="11"/>
        <color theme="1"/>
        <rFont val="Segoe UI Semilight"/>
        <family val="2"/>
      </rPr>
      <t>Stabilire e mantenere un'origine unica di documentazione per la modalità di classificazione dei dati personali. Affidare a uno o più membri dell'azienda il compito di supervisionare la classificazione dei dati e garantire che venga eseguita correttamente.</t>
    </r>
  </si>
  <si>
    <r>
      <rPr>
        <sz val="11"/>
        <color theme="1"/>
        <rFont val="Segoe UI Semilight"/>
        <family val="2"/>
      </rPr>
      <t>Processo</t>
    </r>
  </si>
  <si>
    <r>
      <rPr>
        <sz val="11"/>
        <color theme="1"/>
        <rFont val="Segoe UI Semilight"/>
        <family val="2"/>
      </rPr>
      <t>I2.3</t>
    </r>
  </si>
  <si>
    <r>
      <rPr>
        <sz val="11"/>
        <color theme="1"/>
        <rFont val="Segoe UI Semilight"/>
        <family val="2"/>
      </rPr>
      <t>In corso</t>
    </r>
  </si>
  <si>
    <r>
      <rPr>
        <sz val="11"/>
        <color theme="1"/>
        <rFont val="Segoe UI Semilight"/>
        <family val="2"/>
      </rPr>
      <t>Individuazione</t>
    </r>
  </si>
  <si>
    <r>
      <rPr>
        <sz val="11"/>
        <color theme="1"/>
        <rFont val="Segoe UI Semilight"/>
        <family val="2"/>
      </rPr>
      <t>I.2: Agevolare la classificazione dei dati</t>
    </r>
  </si>
  <si>
    <r>
      <rPr>
        <sz val="11"/>
        <color theme="1"/>
        <rFont val="Segoe UI Semilight"/>
        <family val="2"/>
      </rPr>
      <t>Tecnologia</t>
    </r>
  </si>
  <si>
    <r>
      <rPr>
        <sz val="11"/>
        <color theme="1"/>
        <rFont val="Segoe UI Semilight"/>
        <family val="2"/>
      </rPr>
      <t>I2.4</t>
    </r>
  </si>
  <si>
    <r>
      <rPr>
        <sz val="11"/>
        <color theme="1"/>
        <rFont val="Segoe UI Semilight"/>
        <family val="2"/>
      </rPr>
      <t>In corso</t>
    </r>
  </si>
  <si>
    <r>
      <rPr>
        <sz val="11"/>
        <color theme="1"/>
        <rFont val="Segoe UI Semilight"/>
        <family val="2"/>
      </rPr>
      <t>Individuazione</t>
    </r>
  </si>
  <si>
    <r>
      <rPr>
        <sz val="11"/>
        <color theme="1"/>
        <rFont val="Segoe UI Semilight"/>
        <family val="2"/>
      </rPr>
      <t>I.2: Agevolare la classificazione dei dati</t>
    </r>
  </si>
  <si>
    <r>
      <rPr>
        <sz val="11"/>
        <color theme="1"/>
        <rFont val="Segoe UI Semilight"/>
        <family val="2"/>
      </rPr>
      <t>Tecnologia</t>
    </r>
  </si>
  <si>
    <r>
      <rPr>
        <sz val="11"/>
        <color theme="1"/>
        <rFont val="Segoe UI Semilight"/>
        <family val="2"/>
      </rPr>
      <t>Ottimizzazione</t>
    </r>
  </si>
  <si>
    <r>
      <rPr>
        <sz val="11"/>
        <color theme="1"/>
        <rFont val="Segoe UI Semilight"/>
        <family val="2"/>
      </rPr>
      <t>Individuazione</t>
    </r>
  </si>
  <si>
    <r>
      <rPr>
        <sz val="11"/>
        <color theme="1"/>
        <rFont val="Segoe UI Semilight"/>
        <family val="2"/>
      </rPr>
      <t>I.2: Agevolare la classificazione dei dati</t>
    </r>
  </si>
  <si>
    <r>
      <rPr>
        <sz val="11"/>
        <color theme="1"/>
        <rFont val="Segoe UI Semilight"/>
        <family val="2"/>
      </rPr>
      <t>Tecnologia</t>
    </r>
  </si>
  <si>
    <r>
      <rPr>
        <sz val="11"/>
        <color theme="1"/>
        <rFont val="Segoe UI Semilight"/>
        <family val="2"/>
      </rPr>
      <t>I3.0</t>
    </r>
  </si>
  <si>
    <r>
      <rPr>
        <sz val="11"/>
        <color theme="1"/>
        <rFont val="Segoe UI Semilight"/>
        <family val="2"/>
      </rPr>
      <t>Iniziale</t>
    </r>
  </si>
  <si>
    <r>
      <rPr>
        <sz val="11"/>
        <color theme="1"/>
        <rFont val="Segoe UI Semilight"/>
        <family val="2"/>
      </rPr>
      <t>Individuazione</t>
    </r>
  </si>
  <si>
    <r>
      <rPr>
        <sz val="11"/>
        <color theme="1"/>
        <rFont val="Segoe UI Semilight"/>
        <family val="2"/>
      </rPr>
      <t>I.3: Mantenere un inventario dei dati personali conservati</t>
    </r>
  </si>
  <si>
    <r>
      <rPr>
        <sz val="11"/>
        <color theme="1"/>
        <rFont val="Segoe UI Semilight"/>
        <family val="2"/>
      </rPr>
      <t>Tecnologia</t>
    </r>
  </si>
  <si>
    <r>
      <rPr>
        <sz val="11"/>
        <color theme="1"/>
        <rFont val="Segoe UI Semilight"/>
        <family val="2"/>
      </rPr>
      <t>X</t>
    </r>
  </si>
  <si>
    <r>
      <rPr>
        <sz val="11"/>
        <color theme="1"/>
        <rFont val="Segoe UI Semilight"/>
        <family val="2"/>
      </rPr>
      <t>I3.1</t>
    </r>
  </si>
  <si>
    <r>
      <rPr>
        <sz val="11"/>
        <color theme="1"/>
        <rFont val="Segoe UI Semilight"/>
        <family val="2"/>
      </rPr>
      <t>In corso</t>
    </r>
  </si>
  <si>
    <r>
      <rPr>
        <sz val="11"/>
        <color theme="1"/>
        <rFont val="Segoe UI Semilight"/>
        <family val="2"/>
      </rPr>
      <t>Individuazione</t>
    </r>
  </si>
  <si>
    <r>
      <rPr>
        <sz val="11"/>
        <color theme="1"/>
        <rFont val="Segoe UI Semilight"/>
        <family val="2"/>
      </rPr>
      <t>I.3: Mantenere un inventario dei dati personali conservati</t>
    </r>
  </si>
  <si>
    <r>
      <rPr>
        <sz val="11"/>
        <color theme="1"/>
        <rFont val="Segoe UI Semilight"/>
        <family val="2"/>
      </rPr>
      <t>Processo</t>
    </r>
  </si>
  <si>
    <r>
      <rPr>
        <sz val="11"/>
        <color theme="1"/>
        <rFont val="Segoe UI Semilight"/>
        <family val="2"/>
      </rPr>
      <t>I3.2</t>
    </r>
  </si>
  <si>
    <r>
      <rPr>
        <sz val="11"/>
        <color theme="1"/>
        <rFont val="Segoe UI Semilight"/>
        <family val="2"/>
      </rPr>
      <t>Ottimizzazione</t>
    </r>
  </si>
  <si>
    <r>
      <rPr>
        <sz val="11"/>
        <color theme="1"/>
        <rFont val="Segoe UI Semilight"/>
        <family val="2"/>
      </rPr>
      <t>Individuazione</t>
    </r>
  </si>
  <si>
    <r>
      <rPr>
        <sz val="11"/>
        <color theme="1"/>
        <rFont val="Segoe UI Semilight"/>
        <family val="2"/>
      </rPr>
      <t>I.3: Mantenere un inventario dei dati personali conservati</t>
    </r>
  </si>
  <si>
    <r>
      <rPr>
        <sz val="11"/>
        <color theme="1"/>
        <rFont val="Segoe UI Semilight"/>
        <family val="2"/>
      </rPr>
      <t>Tecnologia</t>
    </r>
  </si>
  <si>
    <r>
      <rPr>
        <sz val="11"/>
        <color theme="1"/>
        <rFont val="Segoe UI Semilight"/>
        <family val="2"/>
      </rPr>
      <t>I3.3</t>
    </r>
  </si>
  <si>
    <r>
      <rPr>
        <sz val="11"/>
        <color theme="1"/>
        <rFont val="Segoe UI Semilight"/>
        <family val="2"/>
      </rPr>
      <t>In corso</t>
    </r>
  </si>
  <si>
    <r>
      <rPr>
        <sz val="11"/>
        <color theme="1"/>
        <rFont val="Segoe UI Semilight"/>
        <family val="2"/>
      </rPr>
      <t>Individuazione</t>
    </r>
  </si>
  <si>
    <r>
      <rPr>
        <sz val="11"/>
        <color theme="1"/>
        <rFont val="Segoe UI Semilight"/>
        <family val="2"/>
      </rPr>
      <t>I.3: Mantenere un inventario dei dati personali conservati</t>
    </r>
  </si>
  <si>
    <r>
      <rPr>
        <sz val="11"/>
        <color theme="1"/>
        <rFont val="Segoe UI Semilight"/>
        <family val="2"/>
      </rPr>
      <t>Processo</t>
    </r>
  </si>
  <si>
    <r>
      <rPr>
        <sz val="11"/>
        <color theme="1"/>
        <rFont val="Segoe UI Semilight"/>
        <family val="2"/>
      </rPr>
      <t>I3.4</t>
    </r>
  </si>
  <si>
    <r>
      <rPr>
        <sz val="11"/>
        <color theme="1"/>
        <rFont val="Segoe UI Semilight"/>
        <family val="2"/>
      </rPr>
      <t>In corso</t>
    </r>
  </si>
  <si>
    <r>
      <rPr>
        <sz val="11"/>
        <color theme="1"/>
        <rFont val="Segoe UI Semilight"/>
        <family val="2"/>
      </rPr>
      <t>Individuazione</t>
    </r>
  </si>
  <si>
    <r>
      <rPr>
        <sz val="11"/>
        <color theme="1"/>
        <rFont val="Segoe UI Semilight"/>
        <family val="2"/>
      </rPr>
      <t>I.3: Mantenere un inventario dei dati personali conservati</t>
    </r>
  </si>
  <si>
    <r>
      <rPr>
        <sz val="11"/>
        <color theme="1"/>
        <rFont val="Segoe UI Semilight"/>
        <family val="2"/>
      </rPr>
      <t>Tecnologia</t>
    </r>
  </si>
  <si>
    <r>
      <rPr>
        <sz val="11"/>
        <color theme="1"/>
        <rFont val="Segoe UI Semilight"/>
        <family val="2"/>
      </rPr>
      <t>I3.5</t>
    </r>
  </si>
  <si>
    <r>
      <rPr>
        <sz val="11"/>
        <color theme="1"/>
        <rFont val="Segoe UI Semilight"/>
        <family val="2"/>
      </rPr>
      <t>Ottimizzazione</t>
    </r>
  </si>
  <si>
    <r>
      <rPr>
        <sz val="11"/>
        <color theme="1"/>
        <rFont val="Segoe UI Semilight"/>
        <family val="2"/>
      </rPr>
      <t>Individuazione</t>
    </r>
  </si>
  <si>
    <r>
      <rPr>
        <sz val="11"/>
        <color theme="1"/>
        <rFont val="Segoe UI Semilight"/>
        <family val="2"/>
      </rPr>
      <t>I.3: Mantenere un inventario dei dati personali conservati</t>
    </r>
  </si>
  <si>
    <r>
      <rPr>
        <sz val="11"/>
        <color theme="1"/>
        <rFont val="Segoe UI Semilight"/>
        <family val="2"/>
      </rPr>
      <t>Processo</t>
    </r>
  </si>
  <si>
    <r>
      <rPr>
        <sz val="11"/>
        <color theme="1"/>
        <rFont val="Segoe UI Semilight"/>
        <family val="2"/>
      </rPr>
      <t>G1.0</t>
    </r>
  </si>
  <si>
    <r>
      <rPr>
        <sz val="11"/>
        <color theme="1"/>
        <rFont val="Segoe UI Semilight"/>
        <family val="2"/>
      </rPr>
      <t>Iniziale</t>
    </r>
  </si>
  <si>
    <r>
      <rPr>
        <sz val="11"/>
        <color theme="1"/>
        <rFont val="Segoe UI Semilight"/>
        <family val="2"/>
      </rPr>
      <t>Gestione</t>
    </r>
  </si>
  <si>
    <r>
      <rPr>
        <sz val="11"/>
        <color theme="1"/>
        <rFont val="Segoe UI Semilight"/>
        <family val="2"/>
      </rPr>
      <t>G.1: Abilitare processi e procedure di governance dei dati</t>
    </r>
  </si>
  <si>
    <r>
      <rPr>
        <sz val="11"/>
        <color theme="1"/>
        <rFont val="Segoe UI Semilight"/>
        <family val="2"/>
      </rPr>
      <t>Processo</t>
    </r>
  </si>
  <si>
    <r>
      <rPr>
        <sz val="11"/>
        <color theme="1"/>
        <rFont val="Segoe UI Semilight"/>
        <family val="2"/>
      </rPr>
      <t>X</t>
    </r>
  </si>
  <si>
    <r>
      <rPr>
        <sz val="11"/>
        <color theme="1"/>
        <rFont val="Segoe UI Semilight"/>
        <family val="2"/>
      </rPr>
      <t>G1.1</t>
    </r>
  </si>
  <si>
    <r>
      <rPr>
        <sz val="11"/>
        <color theme="1"/>
        <rFont val="Segoe UI Semilight"/>
        <family val="2"/>
      </rPr>
      <t>In corso</t>
    </r>
  </si>
  <si>
    <r>
      <rPr>
        <sz val="11"/>
        <color theme="1"/>
        <rFont val="Segoe UI Semilight"/>
        <family val="2"/>
      </rPr>
      <t>Gestione</t>
    </r>
  </si>
  <si>
    <r>
      <rPr>
        <sz val="11"/>
        <color theme="1"/>
        <rFont val="Segoe UI Semilight"/>
        <family val="2"/>
      </rPr>
      <t>G.1: Abilitare processi e procedure di governance dei dati</t>
    </r>
  </si>
  <si>
    <r>
      <rPr>
        <sz val="11"/>
        <color theme="1"/>
        <rFont val="Segoe UI Semilight"/>
        <family val="2"/>
      </rPr>
      <t>Persone</t>
    </r>
  </si>
  <si>
    <r>
      <rPr>
        <sz val="11"/>
        <color theme="1"/>
        <rFont val="Segoe UI Semilight"/>
        <family val="2"/>
      </rPr>
      <t>G1.2</t>
    </r>
  </si>
  <si>
    <r>
      <rPr>
        <sz val="11"/>
        <color theme="1"/>
        <rFont val="Segoe UI Semilight"/>
        <family val="2"/>
      </rPr>
      <t>Ottimizzazione</t>
    </r>
  </si>
  <si>
    <r>
      <rPr>
        <sz val="11"/>
        <color theme="1"/>
        <rFont val="Segoe UI Semilight"/>
        <family val="2"/>
      </rPr>
      <t>Gestione</t>
    </r>
  </si>
  <si>
    <r>
      <rPr>
        <sz val="11"/>
        <color theme="1"/>
        <rFont val="Segoe UI Semilight"/>
        <family val="2"/>
      </rPr>
      <t>G.1: Abilitare processi e procedure di governance dei dati</t>
    </r>
  </si>
  <si>
    <r>
      <rPr>
        <sz val="11"/>
        <color theme="1"/>
        <rFont val="Segoe UI Semilight"/>
        <family val="2"/>
      </rPr>
      <t>Persone</t>
    </r>
  </si>
  <si>
    <r>
      <rPr>
        <sz val="11"/>
        <color theme="1"/>
        <rFont val="Segoe UI Semilight"/>
        <family val="2"/>
      </rPr>
      <t>G1.3</t>
    </r>
  </si>
  <si>
    <r>
      <rPr>
        <sz val="11"/>
        <color theme="1"/>
        <rFont val="Segoe UI Semilight"/>
        <family val="2"/>
      </rPr>
      <t>In corso</t>
    </r>
  </si>
  <si>
    <r>
      <rPr>
        <sz val="11"/>
        <color theme="1"/>
        <rFont val="Segoe UI Semilight"/>
        <family val="2"/>
      </rPr>
      <t>Gestione</t>
    </r>
  </si>
  <si>
    <r>
      <rPr>
        <sz val="11"/>
        <color theme="1"/>
        <rFont val="Segoe UI Semilight"/>
        <family val="2"/>
      </rPr>
      <t>G.1: Abilitare processi e procedure di governance dei dati</t>
    </r>
  </si>
  <si>
    <r>
      <rPr>
        <sz val="11"/>
        <color theme="1"/>
        <rFont val="Segoe UI Semilight"/>
        <family val="2"/>
      </rPr>
      <t>Processo</t>
    </r>
  </si>
  <si>
    <r>
      <rPr>
        <sz val="11"/>
        <color theme="1"/>
        <rFont val="Segoe UI Semilight"/>
        <family val="2"/>
      </rPr>
      <t>Ottimizzazione</t>
    </r>
  </si>
  <si>
    <r>
      <rPr>
        <sz val="11"/>
        <color theme="1"/>
        <rFont val="Segoe UI Semilight"/>
        <family val="2"/>
      </rPr>
      <t>Gestione</t>
    </r>
  </si>
  <si>
    <r>
      <rPr>
        <sz val="11"/>
        <color theme="1"/>
        <rFont val="Segoe UI Semilight"/>
        <family val="2"/>
      </rPr>
      <t>G.1: Abilitare processi e procedure di governance dei dati</t>
    </r>
  </si>
  <si>
    <r>
      <rPr>
        <sz val="11"/>
        <color theme="1"/>
        <rFont val="Segoe UI Semilight"/>
        <family val="2"/>
      </rPr>
      <t>Tecnologia</t>
    </r>
  </si>
  <si>
    <r>
      <rPr>
        <sz val="11"/>
        <color theme="1"/>
        <rFont val="Segoe UI Semilight"/>
        <family val="2"/>
      </rPr>
      <t>G1.5</t>
    </r>
  </si>
  <si>
    <r>
      <rPr>
        <sz val="11"/>
        <color theme="1"/>
        <rFont val="Segoe UI Semilight"/>
        <family val="2"/>
      </rPr>
      <t>In corso</t>
    </r>
  </si>
  <si>
    <r>
      <rPr>
        <sz val="11"/>
        <color theme="1"/>
        <rFont val="Segoe UI Semilight"/>
        <family val="2"/>
      </rPr>
      <t>Gestione</t>
    </r>
  </si>
  <si>
    <r>
      <rPr>
        <sz val="11"/>
        <color theme="1"/>
        <rFont val="Segoe UI Semilight"/>
        <family val="2"/>
      </rPr>
      <t>G.1: Abilitare processi e procedure di governance dei dati</t>
    </r>
  </si>
  <si>
    <r>
      <rPr>
        <sz val="11"/>
        <color theme="1"/>
        <rFont val="Segoe UI Semilight"/>
        <family val="2"/>
      </rPr>
      <t>Processo</t>
    </r>
  </si>
  <si>
    <r>
      <rPr>
        <sz val="11"/>
        <color theme="1"/>
        <rFont val="Segoe UI Semilight"/>
        <family val="2"/>
      </rPr>
      <t>G1.6</t>
    </r>
  </si>
  <si>
    <r>
      <rPr>
        <sz val="11"/>
        <color theme="1"/>
        <rFont val="Segoe UI Semilight"/>
        <family val="2"/>
      </rPr>
      <t>Ottimizzazione</t>
    </r>
  </si>
  <si>
    <r>
      <rPr>
        <sz val="11"/>
        <color theme="1"/>
        <rFont val="Segoe UI Semilight"/>
        <family val="2"/>
      </rPr>
      <t>Gestione</t>
    </r>
  </si>
  <si>
    <r>
      <rPr>
        <sz val="11"/>
        <color theme="1"/>
        <rFont val="Segoe UI Semilight"/>
        <family val="2"/>
      </rPr>
      <t>G.1: Abilitare processi e procedure di governance dei dati</t>
    </r>
  </si>
  <si>
    <r>
      <rPr>
        <sz val="11"/>
        <color theme="1"/>
        <rFont val="Segoe UI Semilight"/>
        <family val="2"/>
      </rPr>
      <t>Processo</t>
    </r>
  </si>
  <si>
    <r>
      <rPr>
        <sz val="11"/>
        <color theme="1"/>
        <rFont val="Segoe UI Semilight"/>
        <family val="2"/>
      </rPr>
      <t>G1.7</t>
    </r>
  </si>
  <si>
    <r>
      <rPr>
        <sz val="11"/>
        <color theme="1"/>
        <rFont val="Segoe UI Semilight"/>
        <family val="2"/>
      </rPr>
      <t>In corso</t>
    </r>
  </si>
  <si>
    <r>
      <rPr>
        <sz val="11"/>
        <color theme="1"/>
        <rFont val="Segoe UI Semilight"/>
        <family val="2"/>
      </rPr>
      <t>Gestione</t>
    </r>
  </si>
  <si>
    <r>
      <rPr>
        <sz val="11"/>
        <color theme="1"/>
        <rFont val="Segoe UI Semilight"/>
        <family val="2"/>
      </rPr>
      <t>G.1: Abilitare processi e procedure di governance dei dati</t>
    </r>
  </si>
  <si>
    <r>
      <rPr>
        <sz val="11"/>
        <color theme="1"/>
        <rFont val="Segoe UI Semilight"/>
        <family val="2"/>
      </rPr>
      <t>Processo</t>
    </r>
  </si>
  <si>
    <r>
      <rPr>
        <sz val="11"/>
        <color theme="1"/>
        <rFont val="Segoe UI Semilight"/>
        <family val="2"/>
      </rPr>
      <t>G2.0</t>
    </r>
  </si>
  <si>
    <r>
      <rPr>
        <sz val="11"/>
        <color theme="1"/>
        <rFont val="Segoe UI Semilight"/>
        <family val="2"/>
      </rPr>
      <t>Iniziale</t>
    </r>
  </si>
  <si>
    <r>
      <rPr>
        <sz val="11"/>
        <color theme="1"/>
        <rFont val="Segoe UI Semilight"/>
        <family val="2"/>
      </rPr>
      <t>Gestione</t>
    </r>
  </si>
  <si>
    <r>
      <rPr>
        <sz val="11"/>
        <color theme="1"/>
        <rFont val="Segoe UI Semilight"/>
        <family val="2"/>
      </rPr>
      <t>G.2: Fornire un avviso dettagliato delle attività di elaborazione ai soggetti interessati</t>
    </r>
  </si>
  <si>
    <r>
      <rPr>
        <sz val="11"/>
        <color theme="1"/>
        <rFont val="Segoe UI Semilight"/>
        <family val="2"/>
      </rPr>
      <t>Processo</t>
    </r>
  </si>
  <si>
    <r>
      <rPr>
        <sz val="11"/>
        <color theme="1"/>
        <rFont val="Segoe UI Semilight"/>
        <family val="2"/>
      </rPr>
      <t>X</t>
    </r>
  </si>
  <si>
    <r>
      <rPr>
        <sz val="11"/>
        <color theme="1"/>
        <rFont val="Segoe UI Semilight"/>
        <family val="2"/>
      </rPr>
      <t>G2.1</t>
    </r>
  </si>
  <si>
    <r>
      <rPr>
        <sz val="11"/>
        <color theme="1"/>
        <rFont val="Segoe UI Semilight"/>
        <family val="2"/>
      </rPr>
      <t>In corso</t>
    </r>
  </si>
  <si>
    <r>
      <rPr>
        <sz val="11"/>
        <color theme="1"/>
        <rFont val="Segoe UI Semilight"/>
        <family val="2"/>
      </rPr>
      <t>Gestione</t>
    </r>
  </si>
  <si>
    <r>
      <rPr>
        <sz val="11"/>
        <color theme="1"/>
        <rFont val="Segoe UI Semilight"/>
        <family val="2"/>
      </rPr>
      <t>G.2: Fornire un avviso dettagliato delle attività di elaborazione ai soggetti interessati</t>
    </r>
  </si>
  <si>
    <r>
      <rPr>
        <sz val="11"/>
        <color theme="1"/>
        <rFont val="Segoe UI Semilight"/>
        <family val="2"/>
      </rPr>
      <t>Persone</t>
    </r>
  </si>
  <si>
    <r>
      <rPr>
        <sz val="11"/>
        <color theme="1"/>
        <rFont val="Segoe UI Semilight"/>
        <family val="2"/>
      </rPr>
      <t>G2.2</t>
    </r>
  </si>
  <si>
    <r>
      <rPr>
        <sz val="11"/>
        <color theme="1"/>
        <rFont val="Segoe UI Semilight"/>
        <family val="2"/>
      </rPr>
      <t>Ottimizzazione</t>
    </r>
  </si>
  <si>
    <r>
      <rPr>
        <sz val="11"/>
        <color theme="1"/>
        <rFont val="Segoe UI Semilight"/>
        <family val="2"/>
      </rPr>
      <t>Gestione</t>
    </r>
  </si>
  <si>
    <r>
      <rPr>
        <sz val="11"/>
        <color theme="1"/>
        <rFont val="Segoe UI Semilight"/>
        <family val="2"/>
      </rPr>
      <t>G.2: Fornire un avviso dettagliato delle attività di elaborazione ai soggetti interessati</t>
    </r>
  </si>
  <si>
    <r>
      <rPr>
        <sz val="11"/>
        <color theme="1"/>
        <rFont val="Segoe UI Semilight"/>
        <family val="2"/>
      </rPr>
      <t>Persone</t>
    </r>
  </si>
  <si>
    <r>
      <rPr>
        <sz val="11"/>
        <color theme="1"/>
        <rFont val="Segoe UI Semilight"/>
        <family val="2"/>
      </rPr>
      <t>G2.3</t>
    </r>
  </si>
  <si>
    <r>
      <rPr>
        <sz val="11"/>
        <color theme="1"/>
        <rFont val="Segoe UI Semilight"/>
        <family val="2"/>
      </rPr>
      <t>In corso</t>
    </r>
  </si>
  <si>
    <r>
      <rPr>
        <sz val="11"/>
        <color theme="1"/>
        <rFont val="Segoe UI Semilight"/>
        <family val="2"/>
      </rPr>
      <t>Gestione</t>
    </r>
  </si>
  <si>
    <r>
      <rPr>
        <sz val="11"/>
        <color theme="1"/>
        <rFont val="Segoe UI Semilight"/>
        <family val="2"/>
      </rPr>
      <t>G.2: Fornire un avviso dettagliato delle attività di elaborazione ai soggetti interessati</t>
    </r>
  </si>
  <si>
    <r>
      <rPr>
        <sz val="11"/>
        <color theme="1"/>
        <rFont val="Segoe UI Semilight"/>
        <family val="2"/>
      </rPr>
      <t>Processo</t>
    </r>
  </si>
  <si>
    <r>
      <rPr>
        <sz val="11"/>
        <color theme="1"/>
        <rFont val="Segoe UI Semilight"/>
        <family val="2"/>
      </rPr>
      <t>G2.4</t>
    </r>
  </si>
  <si>
    <r>
      <rPr>
        <sz val="11"/>
        <color theme="1"/>
        <rFont val="Segoe UI Semilight"/>
        <family val="2"/>
      </rPr>
      <t>In corso</t>
    </r>
  </si>
  <si>
    <r>
      <rPr>
        <sz val="11"/>
        <color theme="1"/>
        <rFont val="Segoe UI Semilight"/>
        <family val="2"/>
      </rPr>
      <t>Gestione</t>
    </r>
  </si>
  <si>
    <r>
      <rPr>
        <sz val="11"/>
        <color theme="1"/>
        <rFont val="Segoe UI Semilight"/>
        <family val="2"/>
      </rPr>
      <t>G.2: Fornire un avviso dettagliato delle attività di elaborazione ai soggetti interessati</t>
    </r>
  </si>
  <si>
    <r>
      <rPr>
        <sz val="11"/>
        <color theme="1"/>
        <rFont val="Segoe UI Semilight"/>
        <family val="2"/>
      </rPr>
      <t>Processo</t>
    </r>
  </si>
  <si>
    <r>
      <rPr>
        <sz val="11"/>
        <color theme="1"/>
        <rFont val="Segoe UI Semilight"/>
        <family val="2"/>
      </rPr>
      <t>G2.5</t>
    </r>
  </si>
  <si>
    <r>
      <rPr>
        <sz val="11"/>
        <color theme="1"/>
        <rFont val="Segoe UI Semilight"/>
        <family val="2"/>
      </rPr>
      <t>Ottimizzazione</t>
    </r>
  </si>
  <si>
    <r>
      <rPr>
        <sz val="11"/>
        <color theme="1"/>
        <rFont val="Segoe UI Semilight"/>
        <family val="2"/>
      </rPr>
      <t>Gestione</t>
    </r>
  </si>
  <si>
    <r>
      <rPr>
        <sz val="11"/>
        <color theme="1"/>
        <rFont val="Segoe UI Semilight"/>
        <family val="2"/>
      </rPr>
      <t>G.2: Fornire un avviso dettagliato delle attività di elaborazione ai soggetti interessati</t>
    </r>
  </si>
  <si>
    <r>
      <rPr>
        <sz val="11"/>
        <color theme="1"/>
        <rFont val="Segoe UI Semilight"/>
        <family val="2"/>
      </rPr>
      <t>Tecnologia</t>
    </r>
  </si>
  <si>
    <r>
      <rPr>
        <sz val="11"/>
        <color theme="1"/>
        <rFont val="Segoe UI Semilight"/>
        <family val="2"/>
      </rPr>
      <t>G2.6</t>
    </r>
  </si>
  <si>
    <r>
      <rPr>
        <sz val="11"/>
        <color theme="1"/>
        <rFont val="Segoe UI Semilight"/>
        <family val="2"/>
      </rPr>
      <t>In corso</t>
    </r>
  </si>
  <si>
    <r>
      <rPr>
        <sz val="11"/>
        <color theme="1"/>
        <rFont val="Segoe UI Semilight"/>
        <family val="2"/>
      </rPr>
      <t>Gestione</t>
    </r>
  </si>
  <si>
    <r>
      <rPr>
        <sz val="11"/>
        <color theme="1"/>
        <rFont val="Segoe UI Semilight"/>
        <family val="2"/>
      </rPr>
      <t>G.2: Fornire un avviso dettagliato delle attività di elaborazione ai soggetti interessati</t>
    </r>
  </si>
  <si>
    <r>
      <rPr>
        <sz val="11"/>
        <color theme="1"/>
        <rFont val="Segoe UI Semilight"/>
        <family val="2"/>
      </rPr>
      <t>Processo</t>
    </r>
  </si>
  <si>
    <r>
      <rPr>
        <sz val="11"/>
        <color theme="1"/>
        <rFont val="Segoe UI Semilight"/>
        <family val="2"/>
      </rPr>
      <t>G2.7</t>
    </r>
  </si>
  <si>
    <r>
      <rPr>
        <sz val="11"/>
        <color theme="1"/>
        <rFont val="Segoe UI Semilight"/>
        <family val="2"/>
      </rPr>
      <t>In corso</t>
    </r>
  </si>
  <si>
    <r>
      <rPr>
        <sz val="11"/>
        <color theme="1"/>
        <rFont val="Segoe UI Semilight"/>
        <family val="2"/>
      </rPr>
      <t>Gestione</t>
    </r>
  </si>
  <si>
    <r>
      <rPr>
        <sz val="11"/>
        <color theme="1"/>
        <rFont val="Segoe UI Semilight"/>
        <family val="2"/>
      </rPr>
      <t>G.2: Fornire un avviso dettagliato delle attività di elaborazione ai soggetti interessati</t>
    </r>
  </si>
  <si>
    <r>
      <rPr>
        <sz val="11"/>
        <color theme="1"/>
        <rFont val="Segoe UI Semilight"/>
        <family val="2"/>
      </rPr>
      <t>Processo</t>
    </r>
  </si>
  <si>
    <r>
      <rPr>
        <sz val="11"/>
        <color theme="1"/>
        <rFont val="Segoe UI Semilight"/>
        <family val="2"/>
      </rPr>
      <t>G2.8</t>
    </r>
  </si>
  <si>
    <r>
      <rPr>
        <sz val="11"/>
        <color theme="1"/>
        <rFont val="Segoe UI Semilight"/>
        <family val="2"/>
      </rPr>
      <t>In corso</t>
    </r>
  </si>
  <si>
    <r>
      <rPr>
        <sz val="11"/>
        <color theme="1"/>
        <rFont val="Segoe UI Semilight"/>
        <family val="2"/>
      </rPr>
      <t>Gestione</t>
    </r>
  </si>
  <si>
    <r>
      <rPr>
        <sz val="11"/>
        <color theme="1"/>
        <rFont val="Segoe UI Semilight"/>
        <family val="2"/>
      </rPr>
      <t>G.2: Fornire un avviso dettagliato delle attività di elaborazione ai soggetti interessati</t>
    </r>
  </si>
  <si>
    <r>
      <rPr>
        <sz val="11"/>
        <color theme="1"/>
        <rFont val="Segoe UI Semilight"/>
        <family val="2"/>
      </rPr>
      <t>Processo</t>
    </r>
  </si>
  <si>
    <r>
      <rPr>
        <sz val="11"/>
        <color theme="1"/>
        <rFont val="Segoe UI Semilight"/>
        <family val="2"/>
      </rPr>
      <t>G3.0</t>
    </r>
  </si>
  <si>
    <r>
      <rPr>
        <sz val="11"/>
        <color theme="1"/>
        <rFont val="Segoe UI Semilight"/>
        <family val="2"/>
      </rPr>
      <t>Iniziale</t>
    </r>
  </si>
  <si>
    <r>
      <rPr>
        <sz val="11"/>
        <color theme="1"/>
        <rFont val="Segoe UI Semilight"/>
        <family val="2"/>
      </rPr>
      <t>Gestione</t>
    </r>
  </si>
  <si>
    <r>
      <rPr>
        <sz val="11"/>
        <color theme="1"/>
        <rFont val="Segoe UI Semilight"/>
        <family val="2"/>
      </rPr>
      <t>G.3: Interrompere il trattamento su richiesta</t>
    </r>
  </si>
  <si>
    <r>
      <rPr>
        <sz val="11"/>
        <color theme="1"/>
        <rFont val="Segoe UI Semilight"/>
        <family val="2"/>
      </rPr>
      <t>Tecnologia</t>
    </r>
  </si>
  <si>
    <r>
      <rPr>
        <sz val="11"/>
        <color theme="1"/>
        <rFont val="Segoe UI Semilight"/>
        <family val="2"/>
      </rPr>
      <t>X</t>
    </r>
  </si>
  <si>
    <r>
      <rPr>
        <sz val="11"/>
        <color theme="1"/>
        <rFont val="Segoe UI Semilight"/>
        <family val="2"/>
      </rPr>
      <t>G3.1</t>
    </r>
  </si>
  <si>
    <r>
      <rPr>
        <sz val="11"/>
        <color theme="1"/>
        <rFont val="Segoe UI Semilight"/>
        <family val="2"/>
      </rPr>
      <t>In corso</t>
    </r>
  </si>
  <si>
    <r>
      <rPr>
        <sz val="11"/>
        <color theme="1"/>
        <rFont val="Segoe UI Semilight"/>
        <family val="2"/>
      </rPr>
      <t>Gestione</t>
    </r>
  </si>
  <si>
    <r>
      <rPr>
        <sz val="11"/>
        <color theme="1"/>
        <rFont val="Segoe UI Semilight"/>
        <family val="2"/>
      </rPr>
      <t>G.3: Interrompere il trattamento su richiesta</t>
    </r>
  </si>
  <si>
    <r>
      <rPr>
        <sz val="11"/>
        <color theme="1"/>
        <rFont val="Segoe UI Semilight"/>
        <family val="2"/>
      </rPr>
      <t>Tecnologia</t>
    </r>
  </si>
  <si>
    <r>
      <rPr>
        <sz val="11"/>
        <color theme="1"/>
        <rFont val="Segoe UI Semilight"/>
        <family val="2"/>
      </rPr>
      <t>G3.2</t>
    </r>
  </si>
  <si>
    <r>
      <rPr>
        <sz val="11"/>
        <color theme="1"/>
        <rFont val="Segoe UI Semilight"/>
        <family val="2"/>
      </rPr>
      <t>Ottimizzazione</t>
    </r>
  </si>
  <si>
    <r>
      <rPr>
        <sz val="11"/>
        <color theme="1"/>
        <rFont val="Segoe UI Semilight"/>
        <family val="2"/>
      </rPr>
      <t>Gestione</t>
    </r>
  </si>
  <si>
    <r>
      <rPr>
        <sz val="11"/>
        <color theme="1"/>
        <rFont val="Segoe UI Semilight"/>
        <family val="2"/>
      </rPr>
      <t>G.3: Interrompere il trattamento su richiesta</t>
    </r>
  </si>
  <si>
    <r>
      <rPr>
        <sz val="11"/>
        <color theme="1"/>
        <rFont val="Segoe UI Semilight"/>
        <family val="2"/>
      </rPr>
      <t>Processo</t>
    </r>
  </si>
  <si>
    <r>
      <rPr>
        <sz val="11"/>
        <color theme="1"/>
        <rFont val="Segoe UI Semilight"/>
        <family val="2"/>
      </rPr>
      <t>G3.3</t>
    </r>
  </si>
  <si>
    <r>
      <rPr>
        <sz val="11"/>
        <color theme="1"/>
        <rFont val="Segoe UI Semilight"/>
        <family val="2"/>
      </rPr>
      <t>In corso</t>
    </r>
  </si>
  <si>
    <r>
      <rPr>
        <sz val="11"/>
        <color theme="1"/>
        <rFont val="Segoe UI Semilight"/>
        <family val="2"/>
      </rPr>
      <t>Gestione</t>
    </r>
  </si>
  <si>
    <r>
      <rPr>
        <sz val="11"/>
        <color theme="1"/>
        <rFont val="Segoe UI Semilight"/>
        <family val="2"/>
      </rPr>
      <t>G.3: Interrompere il trattamento su richiesta</t>
    </r>
  </si>
  <si>
    <r>
      <rPr>
        <sz val="11"/>
        <color theme="1"/>
        <rFont val="Segoe UI Semilight"/>
        <family val="2"/>
      </rPr>
      <t>Tecnologia</t>
    </r>
  </si>
  <si>
    <r>
      <rPr>
        <sz val="11"/>
        <color theme="1"/>
        <rFont val="Segoe UI Semilight"/>
        <family val="2"/>
      </rPr>
      <t>G3.4</t>
    </r>
  </si>
  <si>
    <r>
      <rPr>
        <sz val="11"/>
        <color theme="1"/>
        <rFont val="Segoe UI Semilight"/>
        <family val="2"/>
      </rPr>
      <t>In corso</t>
    </r>
  </si>
  <si>
    <r>
      <rPr>
        <sz val="11"/>
        <color theme="1"/>
        <rFont val="Segoe UI Semilight"/>
        <family val="2"/>
      </rPr>
      <t>Gestione</t>
    </r>
  </si>
  <si>
    <r>
      <rPr>
        <sz val="11"/>
        <color theme="1"/>
        <rFont val="Segoe UI Semilight"/>
        <family val="2"/>
      </rPr>
      <t>G.3: Interrompere il trattamento su richiesta</t>
    </r>
  </si>
  <si>
    <r>
      <rPr>
        <sz val="11"/>
        <color theme="1"/>
        <rFont val="Segoe UI Semilight"/>
        <family val="2"/>
      </rPr>
      <t>Processo</t>
    </r>
  </si>
  <si>
    <r>
      <rPr>
        <sz val="11"/>
        <color theme="1"/>
        <rFont val="Segoe UI Semilight"/>
        <family val="2"/>
      </rPr>
      <t>G3.5</t>
    </r>
  </si>
  <si>
    <r>
      <rPr>
        <sz val="11"/>
        <color theme="1"/>
        <rFont val="Segoe UI Semilight"/>
        <family val="2"/>
      </rPr>
      <t>Ottimizzazione</t>
    </r>
  </si>
  <si>
    <r>
      <rPr>
        <sz val="11"/>
        <color theme="1"/>
        <rFont val="Segoe UI Semilight"/>
        <family val="2"/>
      </rPr>
      <t>Gestione</t>
    </r>
  </si>
  <si>
    <r>
      <rPr>
        <sz val="11"/>
        <color theme="1"/>
        <rFont val="Segoe UI Semilight"/>
        <family val="2"/>
      </rPr>
      <t>G.3: Interrompere il trattamento su richiesta</t>
    </r>
  </si>
  <si>
    <r>
      <rPr>
        <sz val="11"/>
        <color theme="1"/>
        <rFont val="Segoe UI Semilight"/>
        <family val="2"/>
      </rPr>
      <t>Implementare la tecnologia per rispondere e conformarsi automaticamente alle richieste dei soggetti interessati di interrompere l'uso dei loro dati personali o per comunicare ai soggetti i motivi per cui le loro richieste verranno negate. Assicurarsi inoltre che la tecnologia registri, archivi e condivida automaticamente le prove dell'interruzione dell'uso dei dati personali.</t>
    </r>
  </si>
  <si>
    <r>
      <rPr>
        <sz val="11"/>
        <color theme="1"/>
        <rFont val="Segoe UI Semilight"/>
        <family val="2"/>
      </rPr>
      <t>Tecnologia</t>
    </r>
  </si>
  <si>
    <r>
      <rPr>
        <sz val="11"/>
        <color theme="1"/>
        <rFont val="Segoe UI Semilight"/>
        <family val="2"/>
      </rPr>
      <t>G4.0</t>
    </r>
  </si>
  <si>
    <r>
      <rPr>
        <sz val="11"/>
        <color theme="1"/>
        <rFont val="Segoe UI Semilight"/>
        <family val="2"/>
      </rPr>
      <t>Iniziale</t>
    </r>
  </si>
  <si>
    <r>
      <rPr>
        <sz val="11"/>
        <color theme="1"/>
        <rFont val="Segoe UI Semilight"/>
        <family val="2"/>
      </rPr>
      <t>Gestione</t>
    </r>
  </si>
  <si>
    <r>
      <rPr>
        <sz val="11"/>
        <color theme="1"/>
        <rFont val="Segoe UI Semilight"/>
        <family val="2"/>
      </rPr>
      <t>G.4: Raccogliere consensi granulari e non ambigui dai soggetti interessati</t>
    </r>
  </si>
  <si>
    <r>
      <rPr>
        <sz val="11"/>
        <color theme="1"/>
        <rFont val="Segoe UI Semilight"/>
        <family val="2"/>
      </rPr>
      <t>Persone</t>
    </r>
  </si>
  <si>
    <r>
      <rPr>
        <sz val="11"/>
        <color theme="1"/>
        <rFont val="Segoe UI Semilight"/>
        <family val="2"/>
      </rPr>
      <t>X</t>
    </r>
  </si>
  <si>
    <r>
      <rPr>
        <sz val="11"/>
        <color theme="1"/>
        <rFont val="Segoe UI Semilight"/>
        <family val="2"/>
      </rPr>
      <t>G4.1</t>
    </r>
  </si>
  <si>
    <r>
      <rPr>
        <sz val="11"/>
        <color theme="1"/>
        <rFont val="Segoe UI Semilight"/>
        <family val="2"/>
      </rPr>
      <t>In corso</t>
    </r>
  </si>
  <si>
    <r>
      <rPr>
        <sz val="11"/>
        <color theme="1"/>
        <rFont val="Segoe UI Semilight"/>
        <family val="2"/>
      </rPr>
      <t>Gestione</t>
    </r>
  </si>
  <si>
    <r>
      <rPr>
        <sz val="11"/>
        <color theme="1"/>
        <rFont val="Segoe UI Semilight"/>
        <family val="2"/>
      </rPr>
      <t>G.4: Raccogliere consensi granulari e non ambigui dai soggetti interessati</t>
    </r>
  </si>
  <si>
    <r>
      <rPr>
        <sz val="11"/>
        <color theme="1"/>
        <rFont val="Segoe UI Semilight"/>
        <family val="2"/>
      </rPr>
      <t>Stabilire un processo per assicurarsi che i dati personali dei soggetti interessati vengano usati solo dopo aver ottenuto il consenso o la motivazione legale appropriata.</t>
    </r>
  </si>
  <si>
    <r>
      <rPr>
        <sz val="11"/>
        <color theme="1"/>
        <rFont val="Segoe UI Semilight"/>
        <family val="2"/>
      </rPr>
      <t>Processo</t>
    </r>
  </si>
  <si>
    <r>
      <rPr>
        <sz val="11"/>
        <color theme="1"/>
        <rFont val="Segoe UI Semilight"/>
        <family val="2"/>
      </rPr>
      <t>G4.2</t>
    </r>
  </si>
  <si>
    <r>
      <rPr>
        <sz val="11"/>
        <color theme="1"/>
        <rFont val="Segoe UI Semilight"/>
        <family val="2"/>
      </rPr>
      <t>Ottimizzazione</t>
    </r>
  </si>
  <si>
    <r>
      <rPr>
        <sz val="11"/>
        <color theme="1"/>
        <rFont val="Segoe UI Semilight"/>
        <family val="2"/>
      </rPr>
      <t>Gestione</t>
    </r>
  </si>
  <si>
    <r>
      <rPr>
        <sz val="11"/>
        <color theme="1"/>
        <rFont val="Segoe UI Semilight"/>
        <family val="2"/>
      </rPr>
      <t>G.4: Raccogliere consensi granulari e non ambigui dai soggetti interessati</t>
    </r>
  </si>
  <si>
    <r>
      <rPr>
        <sz val="11"/>
        <color theme="1"/>
        <rFont val="Segoe UI Semilight"/>
        <family val="2"/>
      </rPr>
      <t>Processo</t>
    </r>
  </si>
  <si>
    <r>
      <rPr>
        <sz val="11"/>
        <color theme="1"/>
        <rFont val="Segoe UI Semilight"/>
        <family val="2"/>
      </rPr>
      <t>G4.3</t>
    </r>
  </si>
  <si>
    <r>
      <rPr>
        <sz val="11"/>
        <color theme="1"/>
        <rFont val="Segoe UI Semilight"/>
        <family val="2"/>
      </rPr>
      <t>In corso</t>
    </r>
  </si>
  <si>
    <r>
      <rPr>
        <sz val="11"/>
        <color theme="1"/>
        <rFont val="Segoe UI Semilight"/>
        <family val="2"/>
      </rPr>
      <t>Gestione</t>
    </r>
  </si>
  <si>
    <r>
      <rPr>
        <sz val="11"/>
        <color theme="1"/>
        <rFont val="Segoe UI Semilight"/>
        <family val="2"/>
      </rPr>
      <t>G.4: Raccogliere consensi granulari e non ambigui dai soggetti interessati</t>
    </r>
  </si>
  <si>
    <r>
      <rPr>
        <sz val="11"/>
        <color theme="1"/>
        <rFont val="Segoe UI Semilight"/>
        <family val="2"/>
      </rPr>
      <t>Processo</t>
    </r>
  </si>
  <si>
    <r>
      <rPr>
        <sz val="11"/>
        <color theme="1"/>
        <rFont val="Segoe UI Semilight"/>
        <family val="2"/>
      </rPr>
      <t>G4.4</t>
    </r>
  </si>
  <si>
    <r>
      <rPr>
        <sz val="11"/>
        <color theme="1"/>
        <rFont val="Segoe UI Semilight"/>
        <family val="2"/>
      </rPr>
      <t>Ottimizzazione</t>
    </r>
  </si>
  <si>
    <r>
      <rPr>
        <sz val="11"/>
        <color theme="1"/>
        <rFont val="Segoe UI Semilight"/>
        <family val="2"/>
      </rPr>
      <t>Gestione</t>
    </r>
  </si>
  <si>
    <r>
      <rPr>
        <sz val="11"/>
        <color theme="1"/>
        <rFont val="Segoe UI Semilight"/>
        <family val="2"/>
      </rPr>
      <t>G.4: Raccogliere consensi granulari e non ambigui dai soggetti interessati</t>
    </r>
  </si>
  <si>
    <r>
      <rPr>
        <sz val="11"/>
        <color theme="1"/>
        <rFont val="Segoe UI Semilight"/>
        <family val="2"/>
      </rPr>
      <t>Tecnologia</t>
    </r>
  </si>
  <si>
    <r>
      <rPr>
        <sz val="11"/>
        <color theme="1"/>
        <rFont val="Segoe UI Semilight"/>
        <family val="2"/>
      </rPr>
      <t>G4.5</t>
    </r>
  </si>
  <si>
    <r>
      <rPr>
        <sz val="11"/>
        <color theme="1"/>
        <rFont val="Segoe UI Semilight"/>
        <family val="2"/>
      </rPr>
      <t>In corso</t>
    </r>
  </si>
  <si>
    <r>
      <rPr>
        <sz val="11"/>
        <color theme="1"/>
        <rFont val="Segoe UI Semilight"/>
        <family val="2"/>
      </rPr>
      <t>Gestione</t>
    </r>
  </si>
  <si>
    <r>
      <rPr>
        <sz val="11"/>
        <color theme="1"/>
        <rFont val="Segoe UI Semilight"/>
        <family val="2"/>
      </rPr>
      <t>G.4: Raccogliere consensi granulari e non ambigui dai soggetti interessati</t>
    </r>
  </si>
  <si>
    <r>
      <rPr>
        <sz val="11"/>
        <color theme="1"/>
        <rFont val="Segoe UI Semilight"/>
        <family val="2"/>
      </rPr>
      <t>Processo</t>
    </r>
  </si>
  <si>
    <r>
      <rPr>
        <sz val="11"/>
        <color theme="1"/>
        <rFont val="Segoe UI Semilight"/>
        <family val="2"/>
      </rPr>
      <t>G4.6</t>
    </r>
  </si>
  <si>
    <r>
      <rPr>
        <sz val="11"/>
        <color theme="1"/>
        <rFont val="Segoe UI Semilight"/>
        <family val="2"/>
      </rPr>
      <t>In corso</t>
    </r>
  </si>
  <si>
    <r>
      <rPr>
        <sz val="11"/>
        <color theme="1"/>
        <rFont val="Segoe UI Semilight"/>
        <family val="2"/>
      </rPr>
      <t>Gestione</t>
    </r>
  </si>
  <si>
    <r>
      <rPr>
        <sz val="11"/>
        <color theme="1"/>
        <rFont val="Segoe UI Semilight"/>
        <family val="2"/>
      </rPr>
      <t>G.4: Raccogliere consensi granulari e non ambigui dai soggetti interessati</t>
    </r>
  </si>
  <si>
    <r>
      <rPr>
        <sz val="11"/>
        <color theme="1"/>
        <rFont val="Segoe UI Semilight"/>
        <family val="2"/>
      </rPr>
      <t>Implementare la tecnologia e un processo per confermare l'età e l'identità di un soggetto interessato o l'età e l'identità di un adulto che dà il consenso per conto di un bambino.</t>
    </r>
  </si>
  <si>
    <r>
      <rPr>
        <sz val="11"/>
        <color theme="1"/>
        <rFont val="Segoe UI Semilight"/>
        <family val="2"/>
      </rPr>
      <t>Processo</t>
    </r>
  </si>
  <si>
    <r>
      <rPr>
        <sz val="11"/>
        <color theme="1"/>
        <rFont val="Segoe UI Semilight"/>
        <family val="2"/>
      </rPr>
      <t>G5.0</t>
    </r>
  </si>
  <si>
    <r>
      <rPr>
        <sz val="11"/>
        <color theme="1"/>
        <rFont val="Segoe UI Semilight"/>
        <family val="2"/>
      </rPr>
      <t>Iniziale</t>
    </r>
  </si>
  <si>
    <r>
      <rPr>
        <sz val="11"/>
        <color theme="1"/>
        <rFont val="Segoe UI Semilight"/>
        <family val="2"/>
      </rPr>
      <t>Gestione</t>
    </r>
  </si>
  <si>
    <r>
      <rPr>
        <sz val="11"/>
        <color theme="1"/>
        <rFont val="Segoe UI Semilight"/>
        <family val="2"/>
      </rPr>
      <t>G.5: Agevolare il meccanismo di comunicazione tra il soggetto interessato e l'azienda per gestire le richieste del soggetto interessato</t>
    </r>
  </si>
  <si>
    <r>
      <rPr>
        <sz val="11"/>
        <color theme="1"/>
        <rFont val="Segoe UI Semilight"/>
        <family val="2"/>
      </rPr>
      <t>Tecnologia</t>
    </r>
  </si>
  <si>
    <r>
      <rPr>
        <sz val="11"/>
        <color theme="1"/>
        <rFont val="Segoe UI Semilight"/>
        <family val="2"/>
      </rPr>
      <t>X</t>
    </r>
  </si>
  <si>
    <r>
      <rPr>
        <sz val="11"/>
        <color theme="1"/>
        <rFont val="Segoe UI Semilight"/>
        <family val="2"/>
      </rPr>
      <t>G5.1</t>
    </r>
  </si>
  <si>
    <r>
      <rPr>
        <sz val="11"/>
        <color theme="1"/>
        <rFont val="Segoe UI Semilight"/>
        <family val="2"/>
      </rPr>
      <t>In corso</t>
    </r>
  </si>
  <si>
    <r>
      <rPr>
        <sz val="11"/>
        <color theme="1"/>
        <rFont val="Segoe UI Semilight"/>
        <family val="2"/>
      </rPr>
      <t>Gestione</t>
    </r>
  </si>
  <si>
    <r>
      <rPr>
        <sz val="11"/>
        <color theme="1"/>
        <rFont val="Segoe UI Semilight"/>
        <family val="2"/>
      </rPr>
      <t>G.5: Agevolare il meccanismo di comunicazione tra il soggetto interessato e l'azienda per gestire le richieste del soggetto interessato</t>
    </r>
  </si>
  <si>
    <r>
      <rPr>
        <sz val="11"/>
        <color theme="1"/>
        <rFont val="Segoe UI Semilight"/>
        <family val="2"/>
      </rPr>
      <t>Tecnologia</t>
    </r>
  </si>
  <si>
    <r>
      <rPr>
        <sz val="11"/>
        <color theme="1"/>
        <rFont val="Segoe UI Semilight"/>
        <family val="2"/>
      </rPr>
      <t>G5.2</t>
    </r>
  </si>
  <si>
    <r>
      <rPr>
        <sz val="11"/>
        <color theme="1"/>
        <rFont val="Segoe UI Semilight"/>
        <family val="2"/>
      </rPr>
      <t>In corso</t>
    </r>
  </si>
  <si>
    <r>
      <rPr>
        <sz val="11"/>
        <color theme="1"/>
        <rFont val="Segoe UI Semilight"/>
        <family val="2"/>
      </rPr>
      <t>Gestione</t>
    </r>
  </si>
  <si>
    <r>
      <rPr>
        <sz val="11"/>
        <color theme="1"/>
        <rFont val="Segoe UI Semilight"/>
        <family val="2"/>
      </rPr>
      <t>G.5: Agevolare il meccanismo di comunicazione tra il soggetto interessato e l'azienda per gestire le richieste del soggetto interessato</t>
    </r>
  </si>
  <si>
    <r>
      <rPr>
        <sz val="11"/>
        <color theme="1"/>
        <rFont val="Segoe UI Semilight"/>
        <family val="2"/>
      </rPr>
      <t>Implementare un sistema di rilevamento per gestire le richieste dei soggetti interessati e consentire loro di visualizzare lo stato delle richieste fino alla risoluzione. Mantenere una documentazione delle richieste completate.</t>
    </r>
  </si>
  <si>
    <r>
      <rPr>
        <sz val="11"/>
        <color theme="1"/>
        <rFont val="Segoe UI Semilight"/>
        <family val="2"/>
      </rPr>
      <t>Tecnologia</t>
    </r>
  </si>
  <si>
    <r>
      <rPr>
        <sz val="11"/>
        <color theme="1"/>
        <rFont val="Segoe UI Semilight"/>
        <family val="2"/>
      </rPr>
      <t>G5.3</t>
    </r>
  </si>
  <si>
    <r>
      <rPr>
        <sz val="11"/>
        <color theme="1"/>
        <rFont val="Segoe UI Semilight"/>
        <family val="2"/>
      </rPr>
      <t>In corso</t>
    </r>
  </si>
  <si>
    <r>
      <rPr>
        <sz val="11"/>
        <color theme="1"/>
        <rFont val="Segoe UI Semilight"/>
        <family val="2"/>
      </rPr>
      <t>Gestione</t>
    </r>
  </si>
  <si>
    <r>
      <rPr>
        <sz val="11"/>
        <color theme="1"/>
        <rFont val="Segoe UI Semilight"/>
        <family val="2"/>
      </rPr>
      <t>G.5: Agevolare il meccanismo di comunicazione tra il soggetto interessato e l'azienda per gestire le richieste del soggetto interessato</t>
    </r>
  </si>
  <si>
    <r>
      <rPr>
        <sz val="11"/>
        <color theme="1"/>
        <rFont val="Segoe UI Semilight"/>
        <family val="2"/>
      </rPr>
      <t xml:space="preserve">Implementare tecnologie e processi rilevanti per confermare le identità degli individui che pongono domande. Può trattarsi di una serie predefinita di domande di sicurezza o di un altro meccanismo tecnologico per confermare l'identità del richiedente. </t>
    </r>
  </si>
  <si>
    <r>
      <rPr>
        <sz val="11"/>
        <color theme="1"/>
        <rFont val="Segoe UI Semilight"/>
        <family val="2"/>
      </rPr>
      <t>Processo</t>
    </r>
  </si>
  <si>
    <r>
      <rPr>
        <sz val="11"/>
        <color theme="1"/>
        <rFont val="Segoe UI Semilight"/>
        <family val="2"/>
      </rPr>
      <t>G5.4</t>
    </r>
  </si>
  <si>
    <r>
      <rPr>
        <sz val="11"/>
        <color theme="1"/>
        <rFont val="Segoe UI Semilight"/>
        <family val="2"/>
      </rPr>
      <t>In corso</t>
    </r>
  </si>
  <si>
    <r>
      <rPr>
        <sz val="11"/>
        <color theme="1"/>
        <rFont val="Segoe UI Semilight"/>
        <family val="2"/>
      </rPr>
      <t>Gestione</t>
    </r>
  </si>
  <si>
    <r>
      <rPr>
        <sz val="11"/>
        <color theme="1"/>
        <rFont val="Segoe UI Semilight"/>
        <family val="2"/>
      </rPr>
      <t>G.5: Agevolare il meccanismo di comunicazione tra il soggetto interessato e l'azienda per gestire le richieste del soggetto interessato</t>
    </r>
  </si>
  <si>
    <r>
      <rPr>
        <sz val="11"/>
        <color theme="1"/>
        <rFont val="Segoe UI Semilight"/>
        <family val="2"/>
      </rPr>
      <t>Persone</t>
    </r>
  </si>
  <si>
    <r>
      <rPr>
        <sz val="11"/>
        <color theme="1"/>
        <rFont val="Segoe UI Semilight"/>
        <family val="2"/>
      </rPr>
      <t>G5.5</t>
    </r>
  </si>
  <si>
    <r>
      <rPr>
        <sz val="11"/>
        <color theme="1"/>
        <rFont val="Segoe UI Semilight"/>
        <family val="2"/>
      </rPr>
      <t>In corso</t>
    </r>
  </si>
  <si>
    <r>
      <rPr>
        <sz val="11"/>
        <color theme="1"/>
        <rFont val="Segoe UI Semilight"/>
        <family val="2"/>
      </rPr>
      <t>Gestione</t>
    </r>
  </si>
  <si>
    <r>
      <rPr>
        <sz val="11"/>
        <color theme="1"/>
        <rFont val="Segoe UI Semilight"/>
        <family val="2"/>
      </rPr>
      <t>G.5: Agevolare il meccanismo di comunicazione tra il soggetto interessato e l'azienda per gestire le richieste del soggetto interessato</t>
    </r>
  </si>
  <si>
    <r>
      <rPr>
        <sz val="11"/>
        <color theme="1"/>
        <rFont val="Segoe UI Semilight"/>
        <family val="2"/>
      </rPr>
      <t>Implementare la tecnologia per informare i destinatari dei dati su modifiche, cancellazioni o restrizioni sull'uso dei dati personali ricevuti.</t>
    </r>
  </si>
  <si>
    <r>
      <rPr>
        <sz val="11"/>
        <color theme="1"/>
        <rFont val="Segoe UI Semilight"/>
        <family val="2"/>
      </rPr>
      <t>Tecnologia</t>
    </r>
  </si>
  <si>
    <r>
      <rPr>
        <sz val="11"/>
        <color theme="1"/>
        <rFont val="Segoe UI Semilight"/>
        <family val="2"/>
      </rPr>
      <t>G5.6</t>
    </r>
  </si>
  <si>
    <r>
      <rPr>
        <sz val="11"/>
        <color theme="1"/>
        <rFont val="Segoe UI Semilight"/>
        <family val="2"/>
      </rPr>
      <t>Ottimizzazione</t>
    </r>
  </si>
  <si>
    <r>
      <rPr>
        <sz val="11"/>
        <color theme="1"/>
        <rFont val="Segoe UI Semilight"/>
        <family val="2"/>
      </rPr>
      <t>Gestione</t>
    </r>
  </si>
  <si>
    <r>
      <rPr>
        <sz val="11"/>
        <color theme="1"/>
        <rFont val="Segoe UI Semilight"/>
        <family val="2"/>
      </rPr>
      <t>G.5: Agevolare il meccanismo di comunicazione tra il soggetto interessato e l'azienda per gestire le richieste del soggetto interessato</t>
    </r>
  </si>
  <si>
    <r>
      <rPr>
        <sz val="11"/>
        <color theme="1"/>
        <rFont val="Segoe UI Semilight"/>
        <family val="2"/>
      </rPr>
      <t>Implementare la tecnologia per consentire ai soggetti interessati e ad altri individui di monitorare lo stato delle loro richieste e domande sulla privacy.</t>
    </r>
  </si>
  <si>
    <r>
      <rPr>
        <sz val="11"/>
        <color theme="1"/>
        <rFont val="Segoe UI Semilight"/>
        <family val="2"/>
      </rPr>
      <t>Tecnologia</t>
    </r>
  </si>
  <si>
    <r>
      <rPr>
        <sz val="11"/>
        <color theme="1"/>
        <rFont val="Segoe UI Semilight"/>
        <family val="2"/>
      </rPr>
      <t>G5.7</t>
    </r>
  </si>
  <si>
    <r>
      <rPr>
        <sz val="11"/>
        <color theme="1"/>
        <rFont val="Segoe UI Semilight"/>
        <family val="2"/>
      </rPr>
      <t>Ottimizzazione</t>
    </r>
  </si>
  <si>
    <r>
      <rPr>
        <sz val="11"/>
        <color theme="1"/>
        <rFont val="Segoe UI Semilight"/>
        <family val="2"/>
      </rPr>
      <t>Gestione</t>
    </r>
  </si>
  <si>
    <r>
      <rPr>
        <sz val="11"/>
        <color theme="1"/>
        <rFont val="Segoe UI Semilight"/>
        <family val="2"/>
      </rPr>
      <t>G.5: Agevolare il meccanismo di comunicazione tra il soggetto interessato e l'azienda per gestire le richieste del soggetto interessato</t>
    </r>
  </si>
  <si>
    <r>
      <rPr>
        <sz val="11"/>
        <color theme="1"/>
        <rFont val="Segoe UI Semilight"/>
        <family val="2"/>
      </rPr>
      <t>Stabilire tempi di risposta previsti per le richieste e le domande sulla privacy e rendere tali tempi pubblicamente visibili.</t>
    </r>
  </si>
  <si>
    <r>
      <rPr>
        <sz val="11"/>
        <color theme="1"/>
        <rFont val="Segoe UI Semilight"/>
        <family val="2"/>
      </rPr>
      <t>Processo</t>
    </r>
  </si>
  <si>
    <r>
      <rPr>
        <sz val="11"/>
        <color theme="1"/>
        <rFont val="Segoe UI Semilight"/>
        <family val="2"/>
      </rPr>
      <t>G5.8</t>
    </r>
  </si>
  <si>
    <r>
      <rPr>
        <sz val="11"/>
        <color theme="1"/>
        <rFont val="Segoe UI Semilight"/>
        <family val="2"/>
      </rPr>
      <t>Ottimizzazione</t>
    </r>
  </si>
  <si>
    <r>
      <rPr>
        <sz val="11"/>
        <color theme="1"/>
        <rFont val="Segoe UI Semilight"/>
        <family val="2"/>
      </rPr>
      <t>Gestione</t>
    </r>
  </si>
  <si>
    <r>
      <rPr>
        <sz val="11"/>
        <color theme="1"/>
        <rFont val="Segoe UI Semilight"/>
        <family val="2"/>
      </rPr>
      <t>G.5: Agevolare il meccanismo di comunicazione tra il soggetto interessato e l'azienda per gestire le richieste del soggetto interessato</t>
    </r>
  </si>
  <si>
    <r>
      <rPr>
        <sz val="11"/>
        <color theme="1"/>
        <rFont val="Segoe UI Semilight"/>
        <family val="2"/>
      </rPr>
      <t>Implementare la tecnologia per rispondere automaticamente alle richieste e alle domande sulla privacy, nonché eseguire le richieste ove appropriato.</t>
    </r>
  </si>
  <si>
    <r>
      <rPr>
        <sz val="11"/>
        <color theme="1"/>
        <rFont val="Segoe UI Semilight"/>
        <family val="2"/>
      </rPr>
      <t>Tecnologia</t>
    </r>
  </si>
  <si>
    <r>
      <rPr>
        <sz val="11"/>
        <color theme="1"/>
        <rFont val="Segoe UI Semilight"/>
        <family val="2"/>
      </rPr>
      <t>G6.0</t>
    </r>
  </si>
  <si>
    <r>
      <rPr>
        <sz val="11"/>
        <color theme="1"/>
        <rFont val="Segoe UI Semilight"/>
        <family val="2"/>
      </rPr>
      <t>Iniziale</t>
    </r>
  </si>
  <si>
    <r>
      <rPr>
        <sz val="11"/>
        <color theme="1"/>
        <rFont val="Segoe UI Semilight"/>
        <family val="2"/>
      </rPr>
      <t>Gestione</t>
    </r>
  </si>
  <si>
    <r>
      <rPr>
        <sz val="11"/>
        <color theme="1"/>
        <rFont val="Segoe UI Semilight"/>
        <family val="2"/>
      </rPr>
      <t>G.6: Correggere i dati personali imprecisi o incompleti dei soggetti interessati</t>
    </r>
  </si>
  <si>
    <r>
      <rPr>
        <sz val="11"/>
        <color theme="1"/>
        <rFont val="Segoe UI Semilight"/>
        <family val="2"/>
      </rPr>
      <t>Processo</t>
    </r>
  </si>
  <si>
    <r>
      <rPr>
        <sz val="11"/>
        <color theme="1"/>
        <rFont val="Segoe UI Semilight"/>
        <family val="2"/>
      </rPr>
      <t>X</t>
    </r>
  </si>
  <si>
    <r>
      <rPr>
        <sz val="11"/>
        <color theme="1"/>
        <rFont val="Segoe UI Semilight"/>
        <family val="2"/>
      </rPr>
      <t>G6.1</t>
    </r>
  </si>
  <si>
    <r>
      <rPr>
        <sz val="11"/>
        <color theme="1"/>
        <rFont val="Segoe UI Semilight"/>
        <family val="2"/>
      </rPr>
      <t>In corso</t>
    </r>
  </si>
  <si>
    <r>
      <rPr>
        <sz val="11"/>
        <color theme="1"/>
        <rFont val="Segoe UI Semilight"/>
        <family val="2"/>
      </rPr>
      <t>Gestione</t>
    </r>
  </si>
  <si>
    <r>
      <rPr>
        <sz val="11"/>
        <color theme="1"/>
        <rFont val="Segoe UI Semilight"/>
        <family val="2"/>
      </rPr>
      <t>G.6: Correggere i dati personali imprecisi o incompleti dei soggetti interessati</t>
    </r>
  </si>
  <si>
    <r>
      <rPr>
        <sz val="11"/>
        <color theme="1"/>
        <rFont val="Segoe UI Semilight"/>
        <family val="2"/>
      </rPr>
      <t>Tecnologia</t>
    </r>
  </si>
  <si>
    <r>
      <rPr>
        <sz val="11"/>
        <color theme="1"/>
        <rFont val="Segoe UI Semilight"/>
        <family val="2"/>
      </rPr>
      <t>G6.2</t>
    </r>
  </si>
  <si>
    <r>
      <rPr>
        <sz val="11"/>
        <color theme="1"/>
        <rFont val="Segoe UI Semilight"/>
        <family val="2"/>
      </rPr>
      <t>In corso</t>
    </r>
  </si>
  <si>
    <r>
      <rPr>
        <sz val="11"/>
        <color theme="1"/>
        <rFont val="Segoe UI Semilight"/>
        <family val="2"/>
      </rPr>
      <t>Gestione</t>
    </r>
  </si>
  <si>
    <r>
      <rPr>
        <sz val="11"/>
        <color theme="1"/>
        <rFont val="Segoe UI Semilight"/>
        <family val="2"/>
      </rPr>
      <t>G.6: Correggere i dati personali imprecisi o incompleti dei soggetti interessati</t>
    </r>
  </si>
  <si>
    <r>
      <rPr>
        <sz val="11"/>
        <color theme="1"/>
        <rFont val="Segoe UI Semilight"/>
        <family val="2"/>
      </rPr>
      <t>Tecnologia</t>
    </r>
  </si>
  <si>
    <r>
      <rPr>
        <sz val="11"/>
        <color theme="1"/>
        <rFont val="Segoe UI Semilight"/>
        <family val="2"/>
      </rPr>
      <t>G6.3</t>
    </r>
  </si>
  <si>
    <r>
      <rPr>
        <sz val="11"/>
        <color theme="1"/>
        <rFont val="Segoe UI Semilight"/>
        <family val="2"/>
      </rPr>
      <t>In corso</t>
    </r>
  </si>
  <si>
    <r>
      <rPr>
        <sz val="11"/>
        <color theme="1"/>
        <rFont val="Segoe UI Semilight"/>
        <family val="2"/>
      </rPr>
      <t>Gestione</t>
    </r>
  </si>
  <si>
    <r>
      <rPr>
        <sz val="11"/>
        <color theme="1"/>
        <rFont val="Segoe UI Semilight"/>
        <family val="2"/>
      </rPr>
      <t>G.6: Correggere i dati personali imprecisi o incompleti dei soggetti interessati</t>
    </r>
  </si>
  <si>
    <r>
      <rPr>
        <sz val="11"/>
        <color theme="1"/>
        <rFont val="Segoe UI Semilight"/>
        <family val="2"/>
      </rPr>
      <t>Processo</t>
    </r>
  </si>
  <si>
    <r>
      <rPr>
        <sz val="11"/>
        <color theme="1"/>
        <rFont val="Segoe UI Semilight"/>
        <family val="2"/>
      </rPr>
      <t>G6.4</t>
    </r>
  </si>
  <si>
    <r>
      <rPr>
        <sz val="11"/>
        <color theme="1"/>
        <rFont val="Segoe UI Semilight"/>
        <family val="2"/>
      </rPr>
      <t>Ottimizzazione</t>
    </r>
  </si>
  <si>
    <r>
      <rPr>
        <sz val="11"/>
        <color theme="1"/>
        <rFont val="Segoe UI Semilight"/>
        <family val="2"/>
      </rPr>
      <t>Gestione</t>
    </r>
  </si>
  <si>
    <r>
      <rPr>
        <sz val="11"/>
        <color theme="1"/>
        <rFont val="Segoe UI Semilight"/>
        <family val="2"/>
      </rPr>
      <t>G.6: Correggere i dati personali imprecisi o incompleti dei soggetti interessati</t>
    </r>
  </si>
  <si>
    <r>
      <rPr>
        <sz val="11"/>
        <color theme="1"/>
        <rFont val="Segoe UI Semilight"/>
        <family val="2"/>
      </rPr>
      <t>Implementare la tecnologia per avviare la correzione o il completamento automatico dei dati personali dei soggetti interessati, nonché registrare, mantenere e condividere le prove della correzione o del completamento.</t>
    </r>
  </si>
  <si>
    <r>
      <rPr>
        <sz val="11"/>
        <color theme="1"/>
        <rFont val="Segoe UI Semilight"/>
        <family val="2"/>
      </rPr>
      <t>Tecnologia</t>
    </r>
  </si>
  <si>
    <r>
      <rPr>
        <sz val="11"/>
        <color theme="1"/>
        <rFont val="Segoe UI Semilight"/>
        <family val="2"/>
      </rPr>
      <t>G6.5</t>
    </r>
  </si>
  <si>
    <r>
      <rPr>
        <sz val="11"/>
        <color theme="1"/>
        <rFont val="Segoe UI Semilight"/>
        <family val="2"/>
      </rPr>
      <t>Ottimizzazione</t>
    </r>
  </si>
  <si>
    <r>
      <rPr>
        <sz val="11"/>
        <color theme="1"/>
        <rFont val="Segoe UI Semilight"/>
        <family val="2"/>
      </rPr>
      <t>Gestione</t>
    </r>
  </si>
  <si>
    <r>
      <rPr>
        <sz val="11"/>
        <color theme="1"/>
        <rFont val="Segoe UI Semilight"/>
        <family val="2"/>
      </rPr>
      <t>G.6: Correggere i dati personali imprecisi o incompleti dei soggetti interessati</t>
    </r>
  </si>
  <si>
    <r>
      <rPr>
        <sz val="11"/>
        <color theme="1"/>
        <rFont val="Segoe UI Semilight"/>
        <family val="2"/>
      </rPr>
      <t>Tecnologia</t>
    </r>
  </si>
  <si>
    <r>
      <rPr>
        <sz val="11"/>
        <color theme="1"/>
        <rFont val="Segoe UI Semilight"/>
        <family val="2"/>
      </rPr>
      <t>G7.0</t>
    </r>
  </si>
  <si>
    <r>
      <rPr>
        <sz val="11"/>
        <color theme="1"/>
        <rFont val="Segoe UI Semilight"/>
        <family val="2"/>
      </rPr>
      <t>Iniziale</t>
    </r>
  </si>
  <si>
    <r>
      <rPr>
        <sz val="11"/>
        <color theme="1"/>
        <rFont val="Segoe UI Semilight"/>
        <family val="2"/>
      </rPr>
      <t>Gestione</t>
    </r>
  </si>
  <si>
    <r>
      <rPr>
        <sz val="11"/>
        <color theme="1"/>
        <rFont val="Segoe UI Semilight"/>
        <family val="2"/>
      </rPr>
      <t>G.7: Cancellare i dati personali di un soggetto interessato</t>
    </r>
  </si>
  <si>
    <r>
      <rPr>
        <sz val="11"/>
        <color theme="1"/>
        <rFont val="Segoe UI Semilight"/>
        <family val="2"/>
      </rPr>
      <t>Implementare strumenti e processi per rivedere gli inventari di dati e identificare e cancellare i dati rilevanti.</t>
    </r>
  </si>
  <si>
    <r>
      <rPr>
        <sz val="11"/>
        <color theme="1"/>
        <rFont val="Segoe UI Semilight"/>
        <family val="2"/>
      </rPr>
      <t>Tecnologia</t>
    </r>
  </si>
  <si>
    <r>
      <rPr>
        <sz val="11"/>
        <color theme="1"/>
        <rFont val="Segoe UI Semilight"/>
        <family val="2"/>
      </rPr>
      <t>X</t>
    </r>
  </si>
  <si>
    <r>
      <rPr>
        <sz val="11"/>
        <color theme="1"/>
        <rFont val="Segoe UI Semilight"/>
        <family val="2"/>
      </rPr>
      <t>G7.1</t>
    </r>
  </si>
  <si>
    <r>
      <rPr>
        <sz val="11"/>
        <color theme="1"/>
        <rFont val="Segoe UI Semilight"/>
        <family val="2"/>
      </rPr>
      <t>In corso</t>
    </r>
  </si>
  <si>
    <r>
      <rPr>
        <sz val="11"/>
        <color theme="1"/>
        <rFont val="Segoe UI Semilight"/>
        <family val="2"/>
      </rPr>
      <t>Gestione</t>
    </r>
  </si>
  <si>
    <r>
      <rPr>
        <sz val="11"/>
        <color theme="1"/>
        <rFont val="Segoe UI Semilight"/>
        <family val="2"/>
      </rPr>
      <t>G.7: Cancellare i dati personali di un soggetto interessato</t>
    </r>
  </si>
  <si>
    <r>
      <rPr>
        <sz val="11"/>
        <color theme="1"/>
        <rFont val="Segoe UI Semilight"/>
        <family val="2"/>
      </rPr>
      <t>Identificare il personale qualificato e formato in modo appropriato per la gestione della ricerca e della cancellazione dei dati personali su richiesta.</t>
    </r>
  </si>
  <si>
    <r>
      <rPr>
        <sz val="11"/>
        <color theme="1"/>
        <rFont val="Segoe UI Semilight"/>
        <family val="2"/>
      </rPr>
      <t>Persone</t>
    </r>
  </si>
  <si>
    <r>
      <rPr>
        <sz val="11"/>
        <color theme="1"/>
        <rFont val="Segoe UI Semilight"/>
        <family val="2"/>
      </rPr>
      <t>G7.2</t>
    </r>
  </si>
  <si>
    <r>
      <rPr>
        <sz val="11"/>
        <color theme="1"/>
        <rFont val="Segoe UI Semilight"/>
        <family val="2"/>
      </rPr>
      <t>In corso</t>
    </r>
  </si>
  <si>
    <r>
      <rPr>
        <sz val="11"/>
        <color theme="1"/>
        <rFont val="Segoe UI Semilight"/>
        <family val="2"/>
      </rPr>
      <t>Gestione</t>
    </r>
  </si>
  <si>
    <r>
      <rPr>
        <sz val="11"/>
        <color theme="1"/>
        <rFont val="Segoe UI Semilight"/>
        <family val="2"/>
      </rPr>
      <t>G.7: Cancellare i dati personali di un soggetto interessato</t>
    </r>
  </si>
  <si>
    <r>
      <rPr>
        <sz val="11"/>
        <color theme="1"/>
        <rFont val="Segoe UI Semilight"/>
        <family val="2"/>
      </rPr>
      <t>Persone</t>
    </r>
  </si>
  <si>
    <r>
      <rPr>
        <sz val="11"/>
        <color theme="1"/>
        <rFont val="Segoe UI Semilight"/>
        <family val="2"/>
      </rPr>
      <t>G7.3</t>
    </r>
  </si>
  <si>
    <r>
      <rPr>
        <sz val="11"/>
        <color theme="1"/>
        <rFont val="Segoe UI Semilight"/>
        <family val="2"/>
      </rPr>
      <t>In corso</t>
    </r>
  </si>
  <si>
    <r>
      <rPr>
        <sz val="11"/>
        <color theme="1"/>
        <rFont val="Segoe UI Semilight"/>
        <family val="2"/>
      </rPr>
      <t>Gestione</t>
    </r>
  </si>
  <si>
    <r>
      <rPr>
        <sz val="11"/>
        <color theme="1"/>
        <rFont val="Segoe UI Semilight"/>
        <family val="2"/>
      </rPr>
      <t>G.7: Cancellare i dati personali di un soggetto interessato</t>
    </r>
  </si>
  <si>
    <r>
      <rPr>
        <sz val="11"/>
        <color theme="1"/>
        <rFont val="Segoe UI Semilight"/>
        <family val="2"/>
      </rPr>
      <t>Processo</t>
    </r>
  </si>
  <si>
    <r>
      <rPr>
        <sz val="11"/>
        <color theme="1"/>
        <rFont val="Segoe UI Semilight"/>
        <family val="2"/>
      </rPr>
      <t>G7.4</t>
    </r>
  </si>
  <si>
    <r>
      <rPr>
        <sz val="11"/>
        <color theme="1"/>
        <rFont val="Segoe UI Semilight"/>
        <family val="2"/>
      </rPr>
      <t>In corso</t>
    </r>
  </si>
  <si>
    <r>
      <rPr>
        <sz val="11"/>
        <color theme="1"/>
        <rFont val="Segoe UI Semilight"/>
        <family val="2"/>
      </rPr>
      <t>Gestione</t>
    </r>
  </si>
  <si>
    <r>
      <rPr>
        <sz val="11"/>
        <color theme="1"/>
        <rFont val="Segoe UI Semilight"/>
        <family val="2"/>
      </rPr>
      <t>G.7: Cancellare i dati personali di un soggetto interessato</t>
    </r>
  </si>
  <si>
    <r>
      <rPr>
        <sz val="11"/>
        <color theme="1"/>
        <rFont val="Segoe UI Semilight"/>
        <family val="2"/>
      </rPr>
      <t>Processo</t>
    </r>
  </si>
  <si>
    <r>
      <rPr>
        <sz val="11"/>
        <color theme="1"/>
        <rFont val="Segoe UI Semilight"/>
        <family val="2"/>
      </rPr>
      <t>G7.5</t>
    </r>
  </si>
  <si>
    <r>
      <rPr>
        <sz val="11"/>
        <color theme="1"/>
        <rFont val="Segoe UI Semilight"/>
        <family val="2"/>
      </rPr>
      <t>In corso</t>
    </r>
  </si>
  <si>
    <r>
      <rPr>
        <sz val="11"/>
        <color theme="1"/>
        <rFont val="Segoe UI Semilight"/>
        <family val="2"/>
      </rPr>
      <t>Gestione</t>
    </r>
  </si>
  <si>
    <r>
      <rPr>
        <sz val="11"/>
        <color theme="1"/>
        <rFont val="Segoe UI Semilight"/>
        <family val="2"/>
      </rPr>
      <t>G.7: Cancellare i dati personali di un soggetto interessato</t>
    </r>
  </si>
  <si>
    <r>
      <rPr>
        <sz val="11"/>
        <color theme="1"/>
        <rFont val="Segoe UI Semilight"/>
        <family val="2"/>
      </rPr>
      <t>Processo</t>
    </r>
  </si>
  <si>
    <r>
      <rPr>
        <sz val="11"/>
        <color theme="1"/>
        <rFont val="Segoe UI Semilight"/>
        <family val="2"/>
      </rPr>
      <t>G7.6</t>
    </r>
  </si>
  <si>
    <r>
      <rPr>
        <sz val="11"/>
        <color theme="1"/>
        <rFont val="Segoe UI Semilight"/>
        <family val="2"/>
      </rPr>
      <t>Ottimizzazione</t>
    </r>
  </si>
  <si>
    <r>
      <rPr>
        <sz val="11"/>
        <color theme="1"/>
        <rFont val="Segoe UI Semilight"/>
        <family val="2"/>
      </rPr>
      <t>Gestione</t>
    </r>
  </si>
  <si>
    <r>
      <rPr>
        <sz val="11"/>
        <color theme="1"/>
        <rFont val="Segoe UI Semilight"/>
        <family val="2"/>
      </rPr>
      <t>G.7: Cancellare i dati personali di un soggetto interessato</t>
    </r>
  </si>
  <si>
    <r>
      <rPr>
        <sz val="11"/>
        <color theme="1"/>
        <rFont val="Segoe UI Semilight"/>
        <family val="2"/>
      </rPr>
      <t>Tecnologia</t>
    </r>
  </si>
  <si>
    <r>
      <rPr>
        <sz val="11"/>
        <color theme="1"/>
        <rFont val="Segoe UI Semilight"/>
        <family val="2"/>
      </rPr>
      <t>G7.7</t>
    </r>
  </si>
  <si>
    <r>
      <rPr>
        <sz val="11"/>
        <color theme="1"/>
        <rFont val="Segoe UI Semilight"/>
        <family val="2"/>
      </rPr>
      <t>Ottimizzazione</t>
    </r>
  </si>
  <si>
    <r>
      <rPr>
        <sz val="11"/>
        <color theme="1"/>
        <rFont val="Segoe UI Semilight"/>
        <family val="2"/>
      </rPr>
      <t>Gestione</t>
    </r>
  </si>
  <si>
    <r>
      <rPr>
        <sz val="11"/>
        <color theme="1"/>
        <rFont val="Segoe UI Semilight"/>
        <family val="2"/>
      </rPr>
      <t>G.7: Cancellare i dati personali di un soggetto interessato</t>
    </r>
  </si>
  <si>
    <r>
      <rPr>
        <sz val="11"/>
        <color theme="1"/>
        <rFont val="Segoe UI Semilight"/>
        <family val="2"/>
      </rPr>
      <t>Tecnologia</t>
    </r>
  </si>
  <si>
    <r>
      <rPr>
        <sz val="11"/>
        <color theme="1"/>
        <rFont val="Segoe UI Semilight"/>
        <family val="2"/>
      </rPr>
      <t>G8.0</t>
    </r>
  </si>
  <si>
    <r>
      <rPr>
        <sz val="11"/>
        <color theme="1"/>
        <rFont val="Segoe UI Semilight"/>
        <family val="2"/>
      </rPr>
      <t>Iniziale</t>
    </r>
  </si>
  <si>
    <r>
      <rPr>
        <sz val="11"/>
        <color theme="1"/>
        <rFont val="Segoe UI Semilight"/>
        <family val="2"/>
      </rPr>
      <t>Gestione</t>
    </r>
  </si>
  <si>
    <r>
      <rPr>
        <sz val="11"/>
        <color theme="1"/>
        <rFont val="Segoe UI Semilight"/>
        <family val="2"/>
      </rPr>
      <t>G.8: Fornire al soggetto interessato i suoi dati personali in un formato comune e strutturato</t>
    </r>
  </si>
  <si>
    <r>
      <rPr>
        <sz val="11"/>
        <color theme="1"/>
        <rFont val="Segoe UI Semilight"/>
        <family val="2"/>
      </rPr>
      <t>Processo</t>
    </r>
  </si>
  <si>
    <r>
      <rPr>
        <sz val="11"/>
        <color theme="1"/>
        <rFont val="Segoe UI Semilight"/>
        <family val="2"/>
      </rPr>
      <t>X</t>
    </r>
  </si>
  <si>
    <r>
      <rPr>
        <sz val="11"/>
        <color theme="1"/>
        <rFont val="Segoe UI Semilight"/>
        <family val="2"/>
      </rPr>
      <t>G8.1</t>
    </r>
  </si>
  <si>
    <r>
      <rPr>
        <sz val="11"/>
        <color theme="1"/>
        <rFont val="Segoe UI Semilight"/>
        <family val="2"/>
      </rPr>
      <t>In corso</t>
    </r>
  </si>
  <si>
    <r>
      <rPr>
        <sz val="11"/>
        <color theme="1"/>
        <rFont val="Segoe UI Semilight"/>
        <family val="2"/>
      </rPr>
      <t>Gestione</t>
    </r>
  </si>
  <si>
    <r>
      <rPr>
        <sz val="11"/>
        <color theme="1"/>
        <rFont val="Segoe UI Semilight"/>
        <family val="2"/>
      </rPr>
      <t>G.8: Fornire al soggetto interessato i suoi dati personali in un formato comune e strutturato</t>
    </r>
  </si>
  <si>
    <r>
      <rPr>
        <sz val="11"/>
        <color theme="1"/>
        <rFont val="Segoe UI Semilight"/>
        <family val="2"/>
      </rPr>
      <t>Tecnologia</t>
    </r>
  </si>
  <si>
    <r>
      <rPr>
        <sz val="11"/>
        <color theme="1"/>
        <rFont val="Segoe UI Semilight"/>
        <family val="2"/>
      </rPr>
      <t>G8.2</t>
    </r>
  </si>
  <si>
    <r>
      <rPr>
        <sz val="11"/>
        <color theme="1"/>
        <rFont val="Segoe UI Semilight"/>
        <family val="2"/>
      </rPr>
      <t>Ottimizzazione</t>
    </r>
  </si>
  <si>
    <r>
      <rPr>
        <sz val="11"/>
        <color theme="1"/>
        <rFont val="Segoe UI Semilight"/>
        <family val="2"/>
      </rPr>
      <t>Gestione</t>
    </r>
  </si>
  <si>
    <r>
      <rPr>
        <sz val="11"/>
        <color theme="1"/>
        <rFont val="Segoe UI Semilight"/>
        <family val="2"/>
      </rPr>
      <t>G.8: Fornire al soggetto interessato i suoi dati personali in un formato comune e strutturato</t>
    </r>
  </si>
  <si>
    <r>
      <rPr>
        <sz val="11"/>
        <color theme="1"/>
        <rFont val="Segoe UI Semilight"/>
        <family val="2"/>
      </rPr>
      <t>Tecnologia</t>
    </r>
  </si>
  <si>
    <r>
      <rPr>
        <sz val="11"/>
        <color theme="1"/>
        <rFont val="Segoe UI Semilight"/>
        <family val="2"/>
      </rPr>
      <t>G8.3</t>
    </r>
  </si>
  <si>
    <r>
      <rPr>
        <sz val="11"/>
        <color theme="1"/>
        <rFont val="Segoe UI Semilight"/>
        <family val="2"/>
      </rPr>
      <t>In corso</t>
    </r>
  </si>
  <si>
    <r>
      <rPr>
        <sz val="11"/>
        <color theme="1"/>
        <rFont val="Segoe UI Semilight"/>
        <family val="2"/>
      </rPr>
      <t>Gestione</t>
    </r>
  </si>
  <si>
    <r>
      <rPr>
        <sz val="11"/>
        <color theme="1"/>
        <rFont val="Segoe UI Semilight"/>
        <family val="2"/>
      </rPr>
      <t>G.8: Fornire al soggetto interessato i suoi dati personali in un formato comune e strutturato</t>
    </r>
  </si>
  <si>
    <r>
      <rPr>
        <sz val="11"/>
        <color theme="1"/>
        <rFont val="Segoe UI Semilight"/>
        <family val="2"/>
      </rPr>
      <t>Processo</t>
    </r>
  </si>
  <si>
    <r>
      <rPr>
        <sz val="11"/>
        <color theme="1"/>
        <rFont val="Segoe UI Semilight"/>
        <family val="2"/>
      </rPr>
      <t>G9.0</t>
    </r>
  </si>
  <si>
    <r>
      <rPr>
        <sz val="11"/>
        <color theme="1"/>
        <rFont val="Segoe UI Semilight"/>
        <family val="2"/>
      </rPr>
      <t>Iniziale</t>
    </r>
  </si>
  <si>
    <r>
      <rPr>
        <sz val="11"/>
        <color theme="1"/>
        <rFont val="Segoe UI Semilight"/>
        <family val="2"/>
      </rPr>
      <t>Gestione</t>
    </r>
  </si>
  <si>
    <r>
      <rPr>
        <sz val="11"/>
        <color theme="1"/>
        <rFont val="Segoe UI Semilight"/>
        <family val="2"/>
      </rPr>
      <t>G.9: Porre restrizioni sul trattamento dei dati personali</t>
    </r>
  </si>
  <si>
    <r>
      <rPr>
        <sz val="11"/>
        <color theme="1"/>
        <rFont val="Segoe UI Semilight"/>
        <family val="2"/>
      </rPr>
      <t>Processo</t>
    </r>
  </si>
  <si>
    <r>
      <rPr>
        <sz val="11"/>
        <color theme="1"/>
        <rFont val="Segoe UI Semilight"/>
        <family val="2"/>
      </rPr>
      <t>X</t>
    </r>
  </si>
  <si>
    <r>
      <rPr>
        <sz val="11"/>
        <color theme="1"/>
        <rFont val="Segoe UI Semilight"/>
        <family val="2"/>
      </rPr>
      <t>G9.1</t>
    </r>
  </si>
  <si>
    <r>
      <rPr>
        <sz val="11"/>
        <color theme="1"/>
        <rFont val="Segoe UI Semilight"/>
        <family val="2"/>
      </rPr>
      <t>In corso</t>
    </r>
  </si>
  <si>
    <r>
      <rPr>
        <sz val="11"/>
        <color theme="1"/>
        <rFont val="Segoe UI Semilight"/>
        <family val="2"/>
      </rPr>
      <t>Gestione</t>
    </r>
  </si>
  <si>
    <r>
      <rPr>
        <sz val="11"/>
        <color theme="1"/>
        <rFont val="Segoe UI Semilight"/>
        <family val="2"/>
      </rPr>
      <t>G.9: Porre restrizioni sul trattamento dei dati personali</t>
    </r>
  </si>
  <si>
    <r>
      <rPr>
        <sz val="11"/>
        <color theme="1"/>
        <rFont val="Segoe UI Semilight"/>
        <family val="2"/>
      </rPr>
      <t>Persone</t>
    </r>
  </si>
  <si>
    <r>
      <rPr>
        <sz val="11"/>
        <color theme="1"/>
        <rFont val="Segoe UI Semilight"/>
        <family val="2"/>
      </rPr>
      <t>G9.2</t>
    </r>
  </si>
  <si>
    <r>
      <rPr>
        <sz val="11"/>
        <color theme="1"/>
        <rFont val="Segoe UI Semilight"/>
        <family val="2"/>
      </rPr>
      <t>In corso</t>
    </r>
  </si>
  <si>
    <r>
      <rPr>
        <sz val="11"/>
        <color theme="1"/>
        <rFont val="Segoe UI Semilight"/>
        <family val="2"/>
      </rPr>
      <t>Gestione</t>
    </r>
  </si>
  <si>
    <r>
      <rPr>
        <sz val="11"/>
        <color theme="1"/>
        <rFont val="Segoe UI Semilight"/>
        <family val="2"/>
      </rPr>
      <t>G.9: Porre restrizioni sul trattamento dei dati personali</t>
    </r>
  </si>
  <si>
    <r>
      <rPr>
        <sz val="11"/>
        <color theme="1"/>
        <rFont val="Segoe UI Semilight"/>
        <family val="2"/>
      </rPr>
      <t>Processo</t>
    </r>
  </si>
  <si>
    <r>
      <rPr>
        <sz val="11"/>
        <color theme="1"/>
        <rFont val="Segoe UI Semilight"/>
        <family val="2"/>
      </rPr>
      <t>G9.3</t>
    </r>
  </si>
  <si>
    <r>
      <rPr>
        <sz val="11"/>
        <color theme="1"/>
        <rFont val="Segoe UI Semilight"/>
        <family val="2"/>
      </rPr>
      <t>Ottimizzazione</t>
    </r>
  </si>
  <si>
    <r>
      <rPr>
        <sz val="11"/>
        <color theme="1"/>
        <rFont val="Segoe UI Semilight"/>
        <family val="2"/>
      </rPr>
      <t>Gestione</t>
    </r>
  </si>
  <si>
    <r>
      <rPr>
        <sz val="11"/>
        <color theme="1"/>
        <rFont val="Segoe UI Semilight"/>
        <family val="2"/>
      </rPr>
      <t>G.9: Porre restrizioni sul trattamento dei dati personali</t>
    </r>
  </si>
  <si>
    <r>
      <rPr>
        <sz val="11"/>
        <color theme="1"/>
        <rFont val="Segoe UI Semilight"/>
        <family val="2"/>
      </rPr>
      <t>Tecnologia</t>
    </r>
  </si>
  <si>
    <r>
      <rPr>
        <sz val="11"/>
        <color theme="1"/>
        <rFont val="Segoe UI Semilight"/>
        <family val="2"/>
      </rPr>
      <t>G9.4</t>
    </r>
  </si>
  <si>
    <r>
      <rPr>
        <sz val="11"/>
        <color theme="1"/>
        <rFont val="Segoe UI Semilight"/>
        <family val="2"/>
      </rPr>
      <t>In corso</t>
    </r>
  </si>
  <si>
    <r>
      <rPr>
        <sz val="11"/>
        <color theme="1"/>
        <rFont val="Segoe UI Semilight"/>
        <family val="2"/>
      </rPr>
      <t>Gestione</t>
    </r>
  </si>
  <si>
    <r>
      <rPr>
        <sz val="11"/>
        <color theme="1"/>
        <rFont val="Segoe UI Semilight"/>
        <family val="2"/>
      </rPr>
      <t>G.9: Porre restrizioni sul trattamento dei dati personali</t>
    </r>
  </si>
  <si>
    <r>
      <rPr>
        <sz val="11"/>
        <color theme="1"/>
        <rFont val="Segoe UI Semilight"/>
        <family val="2"/>
      </rPr>
      <t>Processo</t>
    </r>
  </si>
  <si>
    <r>
      <rPr>
        <sz val="11"/>
        <color theme="1"/>
        <rFont val="Segoe UI Semilight"/>
        <family val="2"/>
      </rPr>
      <t>G9.5</t>
    </r>
  </si>
  <si>
    <r>
      <rPr>
        <sz val="11"/>
        <color theme="1"/>
        <rFont val="Segoe UI Semilight"/>
        <family val="2"/>
      </rPr>
      <t>Ottimizzazione</t>
    </r>
  </si>
  <si>
    <r>
      <rPr>
        <sz val="11"/>
        <color theme="1"/>
        <rFont val="Segoe UI Semilight"/>
        <family val="2"/>
      </rPr>
      <t>Gestione</t>
    </r>
  </si>
  <si>
    <r>
      <rPr>
        <sz val="11"/>
        <color theme="1"/>
        <rFont val="Segoe UI Semilight"/>
        <family val="2"/>
      </rPr>
      <t>G.9: Porre restrizioni sul trattamento dei dati personali</t>
    </r>
  </si>
  <si>
    <r>
      <rPr>
        <sz val="11"/>
        <color theme="1"/>
        <rFont val="Segoe UI Semilight"/>
        <family val="2"/>
      </rPr>
      <t>Tecnologia</t>
    </r>
  </si>
  <si>
    <r>
      <rPr>
        <sz val="11"/>
        <color theme="1"/>
        <rFont val="Segoe UI Semilight"/>
        <family val="2"/>
      </rPr>
      <t>G9.6</t>
    </r>
  </si>
  <si>
    <r>
      <rPr>
        <sz val="11"/>
        <color theme="1"/>
        <rFont val="Segoe UI Semilight"/>
        <family val="2"/>
      </rPr>
      <t>In corso</t>
    </r>
  </si>
  <si>
    <r>
      <rPr>
        <sz val="11"/>
        <color theme="1"/>
        <rFont val="Segoe UI Semilight"/>
        <family val="2"/>
      </rPr>
      <t>Gestione</t>
    </r>
  </si>
  <si>
    <r>
      <rPr>
        <sz val="11"/>
        <color theme="1"/>
        <rFont val="Segoe UI Semilight"/>
        <family val="2"/>
      </rPr>
      <t>G.9: Porre restrizioni sul trattamento dei dati personali</t>
    </r>
  </si>
  <si>
    <r>
      <rPr>
        <sz val="11"/>
        <color theme="1"/>
        <rFont val="Segoe UI Semilight"/>
        <family val="2"/>
      </rPr>
      <t>Tecnologia</t>
    </r>
  </si>
  <si>
    <r>
      <rPr>
        <sz val="11"/>
        <color theme="1"/>
        <rFont val="Segoe UI Semilight"/>
        <family val="2"/>
      </rPr>
      <t>G9.7</t>
    </r>
  </si>
  <si>
    <r>
      <rPr>
        <sz val="11"/>
        <color theme="1"/>
        <rFont val="Segoe UI Semilight"/>
        <family val="2"/>
      </rPr>
      <t>In corso</t>
    </r>
  </si>
  <si>
    <r>
      <rPr>
        <sz val="11"/>
        <color theme="1"/>
        <rFont val="Segoe UI Semilight"/>
        <family val="2"/>
      </rPr>
      <t>Gestione</t>
    </r>
  </si>
  <si>
    <r>
      <rPr>
        <sz val="11"/>
        <color theme="1"/>
        <rFont val="Segoe UI Semilight"/>
        <family val="2"/>
      </rPr>
      <t>G.9: Porre restrizioni sul trattamento dei dati personali</t>
    </r>
  </si>
  <si>
    <r>
      <rPr>
        <sz val="11"/>
        <color theme="1"/>
        <rFont val="Segoe UI Semilight"/>
        <family val="2"/>
      </rPr>
      <t>Tecnologia</t>
    </r>
  </si>
  <si>
    <r>
      <rPr>
        <sz val="11"/>
        <color theme="1"/>
        <rFont val="Segoe UI Semilight"/>
        <family val="2"/>
      </rPr>
      <t>G10.0</t>
    </r>
  </si>
  <si>
    <r>
      <rPr>
        <sz val="11"/>
        <color theme="1"/>
        <rFont val="Segoe UI Semilight"/>
        <family val="2"/>
      </rPr>
      <t>Iniziale</t>
    </r>
  </si>
  <si>
    <r>
      <rPr>
        <sz val="11"/>
        <color theme="1"/>
        <rFont val="Segoe UI Semilight"/>
        <family val="2"/>
      </rPr>
      <t>Gestione</t>
    </r>
  </si>
  <si>
    <r>
      <rPr>
        <sz val="11"/>
        <color theme="1"/>
        <rFont val="Segoe UI Semilight"/>
        <family val="2"/>
      </rPr>
      <t>G.10: Rivedere il trattamento dei dati eseguito tramite mezzi automatici</t>
    </r>
  </si>
  <si>
    <r>
      <rPr>
        <sz val="11"/>
        <color theme="1"/>
        <rFont val="Segoe UI Semilight"/>
        <family val="2"/>
      </rPr>
      <t>Tecnologia</t>
    </r>
  </si>
  <si>
    <r>
      <rPr>
        <sz val="11"/>
        <color theme="1"/>
        <rFont val="Segoe UI Semilight"/>
        <family val="2"/>
      </rPr>
      <t>X</t>
    </r>
  </si>
  <si>
    <r>
      <rPr>
        <sz val="11"/>
        <color theme="1"/>
        <rFont val="Segoe UI Semilight"/>
        <family val="2"/>
      </rPr>
      <t>G10.1</t>
    </r>
  </si>
  <si>
    <r>
      <rPr>
        <sz val="11"/>
        <color theme="1"/>
        <rFont val="Segoe UI Semilight"/>
        <family val="2"/>
      </rPr>
      <t>In corso</t>
    </r>
  </si>
  <si>
    <r>
      <rPr>
        <sz val="11"/>
        <color theme="1"/>
        <rFont val="Segoe UI Semilight"/>
        <family val="2"/>
      </rPr>
      <t>Gestione</t>
    </r>
  </si>
  <si>
    <r>
      <rPr>
        <sz val="11"/>
        <color theme="1"/>
        <rFont val="Segoe UI Semilight"/>
        <family val="2"/>
      </rPr>
      <t>G.10: Rivedere il trattamento dei dati eseguito tramite mezzi automatici</t>
    </r>
  </si>
  <si>
    <r>
      <rPr>
        <sz val="11"/>
        <color theme="1"/>
        <rFont val="Segoe UI Semilight"/>
        <family val="2"/>
      </rPr>
      <t>Processo</t>
    </r>
  </si>
  <si>
    <r>
      <rPr>
        <sz val="11"/>
        <color theme="1"/>
        <rFont val="Segoe UI Semilight"/>
        <family val="2"/>
      </rPr>
      <t>G10.2</t>
    </r>
  </si>
  <si>
    <r>
      <rPr>
        <sz val="11"/>
        <color theme="1"/>
        <rFont val="Segoe UI Semilight"/>
        <family val="2"/>
      </rPr>
      <t>In corso</t>
    </r>
  </si>
  <si>
    <r>
      <rPr>
        <sz val="11"/>
        <color theme="1"/>
        <rFont val="Segoe UI Semilight"/>
        <family val="2"/>
      </rPr>
      <t>Gestione</t>
    </r>
  </si>
  <si>
    <r>
      <rPr>
        <sz val="11"/>
        <color theme="1"/>
        <rFont val="Segoe UI Semilight"/>
        <family val="2"/>
      </rPr>
      <t>G.10: Rivedere il trattamento dei dati eseguito tramite mezzi automatici</t>
    </r>
  </si>
  <si>
    <r>
      <rPr>
        <sz val="11"/>
        <color theme="1"/>
        <rFont val="Segoe UI Semilight"/>
        <family val="2"/>
      </rPr>
      <t>Processo</t>
    </r>
  </si>
  <si>
    <r>
      <rPr>
        <sz val="11"/>
        <color theme="1"/>
        <rFont val="Segoe UI Semilight"/>
        <family val="2"/>
      </rPr>
      <t>G10.3</t>
    </r>
  </si>
  <si>
    <r>
      <rPr>
        <sz val="11"/>
        <color theme="1"/>
        <rFont val="Segoe UI Semilight"/>
        <family val="2"/>
      </rPr>
      <t>Ottimizzazione</t>
    </r>
  </si>
  <si>
    <r>
      <rPr>
        <sz val="11"/>
        <color theme="1"/>
        <rFont val="Segoe UI Semilight"/>
        <family val="2"/>
      </rPr>
      <t>Gestione</t>
    </r>
  </si>
  <si>
    <r>
      <rPr>
        <sz val="11"/>
        <color theme="1"/>
        <rFont val="Segoe UI Semilight"/>
        <family val="2"/>
      </rPr>
      <t>G.10: Rivedere il trattamento dei dati eseguito tramite mezzi automatici</t>
    </r>
  </si>
  <si>
    <r>
      <rPr>
        <sz val="11"/>
        <color theme="1"/>
        <rFont val="Segoe UI Semilight"/>
        <family val="2"/>
      </rPr>
      <t>Processo</t>
    </r>
  </si>
  <si>
    <r>
      <rPr>
        <sz val="11"/>
        <color theme="1"/>
        <rFont val="Segoe UI Semilight"/>
        <family val="2"/>
      </rPr>
      <t>G10.4</t>
    </r>
  </si>
  <si>
    <r>
      <rPr>
        <sz val="11"/>
        <color theme="1"/>
        <rFont val="Segoe UI Semilight"/>
        <family val="2"/>
      </rPr>
      <t>In corso</t>
    </r>
  </si>
  <si>
    <r>
      <rPr>
        <sz val="11"/>
        <color theme="1"/>
        <rFont val="Segoe UI Semilight"/>
        <family val="2"/>
      </rPr>
      <t>Gestione</t>
    </r>
  </si>
  <si>
    <r>
      <rPr>
        <sz val="11"/>
        <color theme="1"/>
        <rFont val="Segoe UI Semilight"/>
        <family val="2"/>
      </rPr>
      <t>G.10: Rivedere il trattamento dei dati eseguito tramite mezzi automatici</t>
    </r>
  </si>
  <si>
    <r>
      <rPr>
        <sz val="11"/>
        <color theme="1"/>
        <rFont val="Segoe UI Semilight"/>
        <family val="2"/>
      </rPr>
      <t>Processo</t>
    </r>
  </si>
  <si>
    <r>
      <rPr>
        <sz val="11"/>
        <color theme="1"/>
        <rFont val="Segoe UI Semilight"/>
        <family val="2"/>
      </rPr>
      <t>G11.0</t>
    </r>
  </si>
  <si>
    <r>
      <rPr>
        <sz val="11"/>
        <color theme="1"/>
        <rFont val="Segoe UI Semilight"/>
        <family val="2"/>
      </rPr>
      <t>Iniziale</t>
    </r>
  </si>
  <si>
    <r>
      <rPr>
        <sz val="11"/>
        <color theme="1"/>
        <rFont val="Segoe UI Semilight"/>
        <family val="2"/>
      </rPr>
      <t>Gestione</t>
    </r>
  </si>
  <si>
    <r>
      <rPr>
        <sz val="11"/>
        <color theme="1"/>
        <rFont val="Segoe UI Semilight"/>
        <family val="2"/>
      </rPr>
      <t>G.11: Nominare un Data Protection Officer (DPO)</t>
    </r>
  </si>
  <si>
    <r>
      <rPr>
        <sz val="11"/>
        <color theme="1"/>
        <rFont val="Segoe UI Semilight"/>
        <family val="2"/>
      </rPr>
      <t>Persone</t>
    </r>
  </si>
  <si>
    <r>
      <rPr>
        <sz val="11"/>
        <color theme="1"/>
        <rFont val="Segoe UI Semilight"/>
        <family val="2"/>
      </rPr>
      <t>X</t>
    </r>
  </si>
  <si>
    <r>
      <rPr>
        <sz val="11"/>
        <color theme="1"/>
        <rFont val="Segoe UI Semilight"/>
        <family val="2"/>
      </rPr>
      <t>G11.1</t>
    </r>
  </si>
  <si>
    <r>
      <rPr>
        <sz val="11"/>
        <color theme="1"/>
        <rFont val="Segoe UI Semilight"/>
        <family val="2"/>
      </rPr>
      <t>In corso</t>
    </r>
  </si>
  <si>
    <r>
      <rPr>
        <sz val="11"/>
        <color theme="1"/>
        <rFont val="Segoe UI Semilight"/>
        <family val="2"/>
      </rPr>
      <t>Gestione</t>
    </r>
  </si>
  <si>
    <r>
      <rPr>
        <sz val="11"/>
        <color theme="1"/>
        <rFont val="Segoe UI Semilight"/>
        <family val="2"/>
      </rPr>
      <t>G.11: Nominare un Data Protection Officer (DPO)</t>
    </r>
  </si>
  <si>
    <r>
      <rPr>
        <sz val="11"/>
        <color theme="1"/>
        <rFont val="Segoe UI Semilight"/>
        <family val="2"/>
      </rPr>
      <t>Processo</t>
    </r>
  </si>
  <si>
    <r>
      <rPr>
        <sz val="11"/>
        <color theme="1"/>
        <rFont val="Segoe UI Semilight"/>
        <family val="2"/>
      </rPr>
      <t>G11.2</t>
    </r>
  </si>
  <si>
    <r>
      <rPr>
        <sz val="11"/>
        <color theme="1"/>
        <rFont val="Segoe UI Semilight"/>
        <family val="2"/>
      </rPr>
      <t>In corso</t>
    </r>
  </si>
  <si>
    <r>
      <rPr>
        <sz val="11"/>
        <color theme="1"/>
        <rFont val="Segoe UI Semilight"/>
        <family val="2"/>
      </rPr>
      <t>Gestione</t>
    </r>
  </si>
  <si>
    <r>
      <rPr>
        <sz val="11"/>
        <color theme="1"/>
        <rFont val="Segoe UI Semilight"/>
        <family val="2"/>
      </rPr>
      <t>G.11: Nominare un Data Protection Officer (DPO)</t>
    </r>
  </si>
  <si>
    <r>
      <rPr>
        <sz val="11"/>
        <color theme="1"/>
        <rFont val="Segoe UI Semilight"/>
        <family val="2"/>
      </rPr>
      <t>Determinare controparti interne ed esterne di competenza con cui comunicare nell'ambito del ruolo di DPO. Mantenere una cadenza regolare delle comunicazioni per comprendere l'ambiente normativo, gli standard di settore o le esigenze operative correlate alla privacy e alla protezione dei dati e come tali problematiche vengono affrontate nel settore.</t>
    </r>
  </si>
  <si>
    <r>
      <rPr>
        <sz val="11"/>
        <color theme="1"/>
        <rFont val="Segoe UI Semilight"/>
        <family val="2"/>
      </rPr>
      <t>Processo</t>
    </r>
  </si>
  <si>
    <r>
      <rPr>
        <sz val="11"/>
        <color theme="1"/>
        <rFont val="Segoe UI Semilight"/>
        <family val="2"/>
      </rPr>
      <t>G11.3</t>
    </r>
  </si>
  <si>
    <r>
      <rPr>
        <sz val="11"/>
        <color theme="1"/>
        <rFont val="Segoe UI Semilight"/>
        <family val="2"/>
      </rPr>
      <t>In corso</t>
    </r>
  </si>
  <si>
    <r>
      <rPr>
        <sz val="11"/>
        <color theme="1"/>
        <rFont val="Segoe UI Semilight"/>
        <family val="2"/>
      </rPr>
      <t>Gestione</t>
    </r>
  </si>
  <si>
    <r>
      <rPr>
        <sz val="11"/>
        <color theme="1"/>
        <rFont val="Segoe UI Semilight"/>
        <family val="2"/>
      </rPr>
      <t>G.11: Nominare un Data Protection Officer (DPO)</t>
    </r>
  </si>
  <si>
    <r>
      <rPr>
        <sz val="11"/>
        <color theme="1"/>
        <rFont val="Segoe UI Semilight"/>
        <family val="2"/>
      </rPr>
      <t>Processo</t>
    </r>
  </si>
  <si>
    <r>
      <rPr>
        <sz val="11"/>
        <color theme="1"/>
        <rFont val="Segoe UI Semilight"/>
        <family val="2"/>
      </rPr>
      <t>G11.4</t>
    </r>
  </si>
  <si>
    <r>
      <rPr>
        <sz val="11"/>
        <color theme="1"/>
        <rFont val="Segoe UI Semilight"/>
        <family val="2"/>
      </rPr>
      <t>In corso</t>
    </r>
  </si>
  <si>
    <r>
      <rPr>
        <sz val="11"/>
        <color theme="1"/>
        <rFont val="Segoe UI Semilight"/>
        <family val="2"/>
      </rPr>
      <t>Gestione</t>
    </r>
  </si>
  <si>
    <r>
      <rPr>
        <sz val="11"/>
        <color theme="1"/>
        <rFont val="Segoe UI Semilight"/>
        <family val="2"/>
      </rPr>
      <t>G.11: Nominare un Data Protection Officer (DPO)</t>
    </r>
  </si>
  <si>
    <r>
      <rPr>
        <sz val="11"/>
        <color theme="1"/>
        <rFont val="Segoe UI Semilight"/>
        <family val="2"/>
      </rPr>
      <t>Processo</t>
    </r>
  </si>
  <si>
    <r>
      <rPr>
        <sz val="11"/>
        <color theme="1"/>
        <rFont val="Segoe UI Semilight"/>
        <family val="2"/>
      </rPr>
      <t>G11.5</t>
    </r>
  </si>
  <si>
    <r>
      <rPr>
        <sz val="11"/>
        <color theme="1"/>
        <rFont val="Segoe UI Semilight"/>
        <family val="2"/>
      </rPr>
      <t>In corso</t>
    </r>
  </si>
  <si>
    <r>
      <rPr>
        <sz val="11"/>
        <color theme="1"/>
        <rFont val="Segoe UI Semilight"/>
        <family val="2"/>
      </rPr>
      <t>Gestione</t>
    </r>
  </si>
  <si>
    <r>
      <rPr>
        <sz val="11"/>
        <color theme="1"/>
        <rFont val="Segoe UI Semilight"/>
        <family val="2"/>
      </rPr>
      <t>G.11: Nominare un Data Protection Officer (DPO)</t>
    </r>
  </si>
  <si>
    <r>
      <rPr>
        <sz val="11"/>
        <color theme="1"/>
        <rFont val="Segoe UI Semilight"/>
        <family val="2"/>
      </rPr>
      <t>Persone</t>
    </r>
  </si>
  <si>
    <r>
      <rPr>
        <sz val="11"/>
        <color theme="1"/>
        <rFont val="Segoe UI Semilight"/>
        <family val="2"/>
      </rPr>
      <t>G11.6</t>
    </r>
  </si>
  <si>
    <r>
      <rPr>
        <sz val="11"/>
        <color theme="1"/>
        <rFont val="Segoe UI Semilight"/>
        <family val="2"/>
      </rPr>
      <t>Ottimizzazione</t>
    </r>
  </si>
  <si>
    <r>
      <rPr>
        <sz val="11"/>
        <color theme="1"/>
        <rFont val="Segoe UI Semilight"/>
        <family val="2"/>
      </rPr>
      <t>Gestione</t>
    </r>
  </si>
  <si>
    <r>
      <rPr>
        <sz val="11"/>
        <color theme="1"/>
        <rFont val="Segoe UI Semilight"/>
        <family val="2"/>
      </rPr>
      <t>G.11: Nominare un Data Protection Officer (DPO)</t>
    </r>
  </si>
  <si>
    <r>
      <rPr>
        <sz val="11"/>
        <color theme="1"/>
        <rFont val="Segoe UI Semilight"/>
        <family val="2"/>
      </rPr>
      <t>Processo</t>
    </r>
  </si>
  <si>
    <r>
      <rPr>
        <sz val="11"/>
        <color theme="1"/>
        <rFont val="Segoe UI Semilight"/>
        <family val="2"/>
      </rPr>
      <t>G12.0</t>
    </r>
  </si>
  <si>
    <r>
      <rPr>
        <sz val="11"/>
        <color theme="1"/>
        <rFont val="Segoe UI Semilight"/>
        <family val="2"/>
      </rPr>
      <t>Iniziale</t>
    </r>
  </si>
  <si>
    <r>
      <rPr>
        <sz val="11"/>
        <color theme="1"/>
        <rFont val="Segoe UI Semilight"/>
        <family val="2"/>
      </rPr>
      <t>Gestione</t>
    </r>
  </si>
  <si>
    <r>
      <rPr>
        <sz val="11"/>
        <color theme="1"/>
        <rFont val="Segoe UI Semilight"/>
        <family val="2"/>
      </rPr>
      <t>G.12: Definire la strategia di gestione dei rischi aziendali, inclusi i rischi associati alla privacy dei dati</t>
    </r>
  </si>
  <si>
    <r>
      <rPr>
        <sz val="11"/>
        <color theme="1"/>
        <rFont val="Segoe UI Semilight"/>
        <family val="2"/>
      </rPr>
      <t>Persone</t>
    </r>
  </si>
  <si>
    <r>
      <rPr>
        <sz val="11"/>
        <color theme="1"/>
        <rFont val="Segoe UI Semilight"/>
        <family val="2"/>
      </rPr>
      <t>X</t>
    </r>
  </si>
  <si>
    <r>
      <rPr>
        <sz val="11"/>
        <color theme="1"/>
        <rFont val="Segoe UI Semilight"/>
        <family val="2"/>
      </rPr>
      <t>G12.1</t>
    </r>
  </si>
  <si>
    <r>
      <rPr>
        <sz val="11"/>
        <color theme="1"/>
        <rFont val="Segoe UI Semilight"/>
        <family val="2"/>
      </rPr>
      <t>In corso</t>
    </r>
  </si>
  <si>
    <r>
      <rPr>
        <sz val="11"/>
        <color theme="1"/>
        <rFont val="Segoe UI Semilight"/>
        <family val="2"/>
      </rPr>
      <t>Gestione</t>
    </r>
  </si>
  <si>
    <r>
      <rPr>
        <sz val="11"/>
        <color theme="1"/>
        <rFont val="Segoe UI Semilight"/>
        <family val="2"/>
      </rPr>
      <t>G.12: Definire la strategia di gestione dei rischi aziendali, inclusi i rischi associati alla privacy dei dati</t>
    </r>
  </si>
  <si>
    <r>
      <rPr>
        <sz val="11"/>
        <color theme="1"/>
        <rFont val="Segoe UI Semilight"/>
        <family val="2"/>
      </rPr>
      <t>Processo</t>
    </r>
  </si>
  <si>
    <r>
      <rPr>
        <sz val="11"/>
        <color theme="1"/>
        <rFont val="Segoe UI Semilight"/>
        <family val="2"/>
      </rPr>
      <t>G12.2</t>
    </r>
  </si>
  <si>
    <r>
      <rPr>
        <sz val="11"/>
        <color theme="1"/>
        <rFont val="Segoe UI Semilight"/>
        <family val="2"/>
      </rPr>
      <t>In corso</t>
    </r>
  </si>
  <si>
    <r>
      <rPr>
        <sz val="11"/>
        <color theme="1"/>
        <rFont val="Segoe UI Semilight"/>
        <family val="2"/>
      </rPr>
      <t>Gestione</t>
    </r>
  </si>
  <si>
    <r>
      <rPr>
        <sz val="11"/>
        <color theme="1"/>
        <rFont val="Segoe UI Semilight"/>
        <family val="2"/>
      </rPr>
      <t>G.12: Definire la strategia di gestione dei rischi aziendali, inclusi i rischi associati alla privacy dei dati</t>
    </r>
  </si>
  <si>
    <r>
      <rPr>
        <sz val="11"/>
        <color theme="1"/>
        <rFont val="Segoe UI Semilight"/>
        <family val="2"/>
      </rPr>
      <t>Processo</t>
    </r>
  </si>
  <si>
    <r>
      <rPr>
        <sz val="11"/>
        <color theme="1"/>
        <rFont val="Segoe UI Semilight"/>
        <family val="2"/>
      </rPr>
      <t>G12.3</t>
    </r>
  </si>
  <si>
    <r>
      <rPr>
        <sz val="11"/>
        <color theme="1"/>
        <rFont val="Segoe UI Semilight"/>
        <family val="2"/>
      </rPr>
      <t>In corso</t>
    </r>
  </si>
  <si>
    <r>
      <rPr>
        <sz val="11"/>
        <color theme="1"/>
        <rFont val="Segoe UI Semilight"/>
        <family val="2"/>
      </rPr>
      <t>Gestione</t>
    </r>
  </si>
  <si>
    <r>
      <rPr>
        <sz val="11"/>
        <color theme="1"/>
        <rFont val="Segoe UI Semilight"/>
        <family val="2"/>
      </rPr>
      <t>G.12: Definire la strategia di gestione dei rischi aziendali, inclusi i rischi associati alla privacy dei dati</t>
    </r>
  </si>
  <si>
    <r>
      <rPr>
        <sz val="11"/>
        <color theme="1"/>
        <rFont val="Segoe UI Semilight"/>
        <family val="2"/>
      </rPr>
      <t>Processo</t>
    </r>
  </si>
  <si>
    <r>
      <rPr>
        <sz val="11"/>
        <color theme="1"/>
        <rFont val="Segoe UI Semilight"/>
        <family val="2"/>
      </rPr>
      <t>G12.4</t>
    </r>
  </si>
  <si>
    <r>
      <rPr>
        <sz val="11"/>
        <color theme="1"/>
        <rFont val="Segoe UI Semilight"/>
        <family val="2"/>
      </rPr>
      <t>In corso</t>
    </r>
  </si>
  <si>
    <r>
      <rPr>
        <sz val="11"/>
        <color theme="1"/>
        <rFont val="Segoe UI Semilight"/>
        <family val="2"/>
      </rPr>
      <t>Gestione</t>
    </r>
  </si>
  <si>
    <r>
      <rPr>
        <sz val="11"/>
        <color theme="1"/>
        <rFont val="Segoe UI Semilight"/>
        <family val="2"/>
      </rPr>
      <t>G.12: Definire la strategia di gestione dei rischi aziendali, inclusi i rischi associati alla privacy dei dati</t>
    </r>
  </si>
  <si>
    <r>
      <rPr>
        <sz val="11"/>
        <color theme="1"/>
        <rFont val="Segoe UI Semilight"/>
        <family val="2"/>
      </rPr>
      <t xml:space="preserve">Nell'ambito del registro dei rischi dell'azienda, mantenere un meccanismo di valutazione per identificare gli asset aziendali di maggior valore. Gli asset di maggior valore possono essere identificati attraverso impatti finanziari o operativi. </t>
    </r>
  </si>
  <si>
    <r>
      <rPr>
        <sz val="11"/>
        <color theme="1"/>
        <rFont val="Segoe UI Semilight"/>
        <family val="2"/>
      </rPr>
      <t>Processo</t>
    </r>
  </si>
  <si>
    <r>
      <rPr>
        <sz val="11"/>
        <color theme="1"/>
        <rFont val="Segoe UI Semilight"/>
        <family val="2"/>
      </rPr>
      <t>G12.5</t>
    </r>
  </si>
  <si>
    <r>
      <rPr>
        <sz val="11"/>
        <color theme="1"/>
        <rFont val="Segoe UI Semilight"/>
        <family val="2"/>
      </rPr>
      <t>In corso</t>
    </r>
  </si>
  <si>
    <r>
      <rPr>
        <sz val="11"/>
        <color theme="1"/>
        <rFont val="Segoe UI Semilight"/>
        <family val="2"/>
      </rPr>
      <t>Gestione</t>
    </r>
  </si>
  <si>
    <r>
      <rPr>
        <sz val="11"/>
        <color theme="1"/>
        <rFont val="Segoe UI Semilight"/>
        <family val="2"/>
      </rPr>
      <t>G.12: Definire la strategia di gestione dei rischi aziendali, inclusi i rischi associati alla privacy dei dati</t>
    </r>
  </si>
  <si>
    <r>
      <rPr>
        <sz val="11"/>
        <color theme="1"/>
        <rFont val="Segoe UI Semilight"/>
        <family val="2"/>
      </rPr>
      <t>Processo</t>
    </r>
  </si>
  <si>
    <r>
      <rPr>
        <sz val="11"/>
        <color theme="1"/>
        <rFont val="Segoe UI Semilight"/>
        <family val="2"/>
      </rPr>
      <t>P1.0</t>
    </r>
  </si>
  <si>
    <r>
      <rPr>
        <sz val="11"/>
        <color theme="1"/>
        <rFont val="Segoe UI Semilight"/>
        <family val="2"/>
      </rPr>
      <t>Iniziale</t>
    </r>
  </si>
  <si>
    <r>
      <rPr>
        <sz val="11"/>
        <color theme="1"/>
        <rFont val="Segoe UI Semilight"/>
        <family val="2"/>
      </rPr>
      <t>Protezione</t>
    </r>
  </si>
  <si>
    <r>
      <rPr>
        <sz val="11"/>
        <color theme="1"/>
        <rFont val="Segoe UI Semilight"/>
        <family val="2"/>
      </rPr>
      <t>P.1: Privacy e protezione dei dati per impostazione predefinita e progettazione</t>
    </r>
  </si>
  <si>
    <r>
      <rPr>
        <sz val="11"/>
        <color theme="1"/>
        <rFont val="Segoe UI Semilight"/>
        <family val="2"/>
      </rPr>
      <t>Identificare i componenti dell'azienda che potrebbero utilizzare i dati soggetti all'RGPD e assicurarsi che il personale preposto sia formato sulla privacy e la protezione dei dati e integri la conformità all'RGPD nella loro gestione quotidiana dei dati personali e nelle strategie a lungo termine.</t>
    </r>
  </si>
  <si>
    <r>
      <rPr>
        <sz val="11"/>
        <color theme="1"/>
        <rFont val="Segoe UI Semilight"/>
        <family val="2"/>
      </rPr>
      <t>Processo</t>
    </r>
  </si>
  <si>
    <r>
      <rPr>
        <sz val="11"/>
        <color theme="1"/>
        <rFont val="Segoe UI Semilight"/>
        <family val="2"/>
      </rPr>
      <t>X</t>
    </r>
  </si>
  <si>
    <r>
      <rPr>
        <sz val="11"/>
        <color theme="1"/>
        <rFont val="Segoe UI Semilight"/>
        <family val="2"/>
      </rPr>
      <t>P1.1</t>
    </r>
  </si>
  <si>
    <r>
      <rPr>
        <sz val="11"/>
        <color theme="1"/>
        <rFont val="Segoe UI Semilight"/>
        <family val="2"/>
      </rPr>
      <t>In corso</t>
    </r>
  </si>
  <si>
    <r>
      <rPr>
        <sz val="11"/>
        <color theme="1"/>
        <rFont val="Segoe UI Semilight"/>
        <family val="2"/>
      </rPr>
      <t>Protezione</t>
    </r>
  </si>
  <si>
    <r>
      <rPr>
        <sz val="11"/>
        <color theme="1"/>
        <rFont val="Segoe UI Semilight"/>
        <family val="2"/>
      </rPr>
      <t>P.1: Privacy e protezione dei dati per impostazione predefinita e progettazione</t>
    </r>
  </si>
  <si>
    <r>
      <rPr>
        <sz val="11"/>
        <color theme="1"/>
        <rFont val="Segoe UI Semilight"/>
        <family val="2"/>
      </rPr>
      <t>Tecnologia</t>
    </r>
  </si>
  <si>
    <r>
      <rPr>
        <sz val="11"/>
        <color theme="1"/>
        <rFont val="Segoe UI Semilight"/>
        <family val="2"/>
      </rPr>
      <t>P1.2</t>
    </r>
  </si>
  <si>
    <r>
      <rPr>
        <sz val="11"/>
        <color theme="1"/>
        <rFont val="Segoe UI Semilight"/>
        <family val="2"/>
      </rPr>
      <t>In corso</t>
    </r>
  </si>
  <si>
    <r>
      <rPr>
        <sz val="11"/>
        <color theme="1"/>
        <rFont val="Segoe UI Semilight"/>
        <family val="2"/>
      </rPr>
      <t>Protezione</t>
    </r>
  </si>
  <si>
    <r>
      <rPr>
        <sz val="11"/>
        <color theme="1"/>
        <rFont val="Segoe UI Semilight"/>
        <family val="2"/>
      </rPr>
      <t>P.1: Privacy e protezione dei dati per impostazione predefinita e progettazione</t>
    </r>
  </si>
  <si>
    <r>
      <rPr>
        <sz val="11"/>
        <color theme="1"/>
        <rFont val="Segoe UI Semilight"/>
        <family val="2"/>
      </rPr>
      <t>Processo</t>
    </r>
  </si>
  <si>
    <r>
      <rPr>
        <sz val="11"/>
        <color theme="1"/>
        <rFont val="Segoe UI Semilight"/>
        <family val="2"/>
      </rPr>
      <t>P1.3</t>
    </r>
  </si>
  <si>
    <r>
      <rPr>
        <sz val="11"/>
        <color theme="1"/>
        <rFont val="Segoe UI Semilight"/>
        <family val="2"/>
      </rPr>
      <t>In corso</t>
    </r>
  </si>
  <si>
    <r>
      <rPr>
        <sz val="11"/>
        <color theme="1"/>
        <rFont val="Segoe UI Semilight"/>
        <family val="2"/>
      </rPr>
      <t>Protezione</t>
    </r>
  </si>
  <si>
    <r>
      <rPr>
        <sz val="11"/>
        <color theme="1"/>
        <rFont val="Segoe UI Semilight"/>
        <family val="2"/>
      </rPr>
      <t>P.1: Privacy e protezione dei dati per impostazione predefinita e progettazione</t>
    </r>
  </si>
  <si>
    <r>
      <rPr>
        <sz val="11"/>
        <color theme="1"/>
        <rFont val="Segoe UI Semilight"/>
        <family val="2"/>
      </rPr>
      <t>Processo</t>
    </r>
  </si>
  <si>
    <r>
      <rPr>
        <sz val="11"/>
        <color theme="1"/>
        <rFont val="Segoe UI Semilight"/>
        <family val="2"/>
      </rPr>
      <t>P1.4</t>
    </r>
  </si>
  <si>
    <r>
      <rPr>
        <sz val="11"/>
        <color theme="1"/>
        <rFont val="Segoe UI Semilight"/>
        <family val="2"/>
      </rPr>
      <t>In corso</t>
    </r>
  </si>
  <si>
    <r>
      <rPr>
        <sz val="11"/>
        <color theme="1"/>
        <rFont val="Segoe UI Semilight"/>
        <family val="2"/>
      </rPr>
      <t>Protezione</t>
    </r>
  </si>
  <si>
    <r>
      <rPr>
        <sz val="11"/>
        <color theme="1"/>
        <rFont val="Segoe UI Semilight"/>
        <family val="2"/>
      </rPr>
      <t>P.1: Privacy e protezione dei dati per impostazione predefinita e progettazione</t>
    </r>
  </si>
  <si>
    <r>
      <rPr>
        <sz val="11"/>
        <color theme="1"/>
        <rFont val="Segoe UI Semilight"/>
        <family val="2"/>
      </rPr>
      <t>Processo</t>
    </r>
  </si>
  <si>
    <r>
      <rPr>
        <sz val="11"/>
        <color theme="1"/>
        <rFont val="Segoe UI Semilight"/>
        <family val="2"/>
      </rPr>
      <t>P1.5</t>
    </r>
  </si>
  <si>
    <r>
      <rPr>
        <sz val="11"/>
        <color theme="1"/>
        <rFont val="Segoe UI Semilight"/>
        <family val="2"/>
      </rPr>
      <t>In corso</t>
    </r>
  </si>
  <si>
    <r>
      <rPr>
        <sz val="11"/>
        <color theme="1"/>
        <rFont val="Segoe UI Semilight"/>
        <family val="2"/>
      </rPr>
      <t>Protezione</t>
    </r>
  </si>
  <si>
    <r>
      <rPr>
        <sz val="11"/>
        <color theme="1"/>
        <rFont val="Segoe UI Semilight"/>
        <family val="2"/>
      </rPr>
      <t>P.1: Privacy e protezione dei dati per impostazione predefinita e progettazione</t>
    </r>
  </si>
  <si>
    <r>
      <rPr>
        <sz val="11"/>
        <color theme="1"/>
        <rFont val="Segoe UI Semilight"/>
        <family val="2"/>
      </rPr>
      <t>Processo</t>
    </r>
  </si>
  <si>
    <r>
      <rPr>
        <sz val="11"/>
        <color theme="1"/>
        <rFont val="Segoe UI Semilight"/>
        <family val="2"/>
      </rPr>
      <t>P1.6</t>
    </r>
  </si>
  <si>
    <r>
      <rPr>
        <sz val="11"/>
        <color theme="1"/>
        <rFont val="Segoe UI Semilight"/>
        <family val="2"/>
      </rPr>
      <t>Ottimizzazione</t>
    </r>
  </si>
  <si>
    <r>
      <rPr>
        <sz val="11"/>
        <color theme="1"/>
        <rFont val="Segoe UI Semilight"/>
        <family val="2"/>
      </rPr>
      <t>Protezione</t>
    </r>
  </si>
  <si>
    <r>
      <rPr>
        <sz val="11"/>
        <color theme="1"/>
        <rFont val="Segoe UI Semilight"/>
        <family val="2"/>
      </rPr>
      <t>P.1: Privacy e protezione dei dati per impostazione predefinita e progettazione</t>
    </r>
  </si>
  <si>
    <r>
      <rPr>
        <sz val="11"/>
        <color theme="1"/>
        <rFont val="Segoe UI Semilight"/>
        <family val="2"/>
      </rPr>
      <t>Persone</t>
    </r>
  </si>
  <si>
    <r>
      <rPr>
        <sz val="11"/>
        <color theme="1"/>
        <rFont val="Segoe UI Semilight"/>
        <family val="2"/>
      </rPr>
      <t>P1.7</t>
    </r>
  </si>
  <si>
    <r>
      <rPr>
        <sz val="11"/>
        <color theme="1"/>
        <rFont val="Segoe UI Semilight"/>
        <family val="2"/>
      </rPr>
      <t>Ottimizzazione</t>
    </r>
  </si>
  <si>
    <r>
      <rPr>
        <sz val="11"/>
        <color theme="1"/>
        <rFont val="Segoe UI Semilight"/>
        <family val="2"/>
      </rPr>
      <t>Protezione</t>
    </r>
  </si>
  <si>
    <r>
      <rPr>
        <sz val="11"/>
        <color theme="1"/>
        <rFont val="Segoe UI Semilight"/>
        <family val="2"/>
      </rPr>
      <t>P.1: Privacy e protezione dei dati per impostazione predefinita e progettazione</t>
    </r>
  </si>
  <si>
    <r>
      <rPr>
        <sz val="11"/>
        <color theme="1"/>
        <rFont val="Segoe UI Semilight"/>
        <family val="2"/>
      </rPr>
      <t>Processo</t>
    </r>
  </si>
  <si>
    <r>
      <rPr>
        <sz val="11"/>
        <color theme="1"/>
        <rFont val="Segoe UI Semilight"/>
        <family val="2"/>
      </rPr>
      <t>P2.0</t>
    </r>
  </si>
  <si>
    <r>
      <rPr>
        <sz val="11"/>
        <color theme="1"/>
        <rFont val="Segoe UI Semilight"/>
        <family val="2"/>
      </rPr>
      <t>Iniziale</t>
    </r>
  </si>
  <si>
    <r>
      <rPr>
        <sz val="11"/>
        <color theme="1"/>
        <rFont val="Segoe UI Semilight"/>
        <family val="2"/>
      </rPr>
      <t>Protezione</t>
    </r>
  </si>
  <si>
    <r>
      <rPr>
        <sz val="11"/>
        <color theme="1"/>
        <rFont val="Segoe UI Semilight"/>
        <family val="2"/>
      </rPr>
      <t>P.2: Proteggere i dati personali attraverso la crittografia</t>
    </r>
  </si>
  <si>
    <r>
      <rPr>
        <sz val="11"/>
        <color theme="1"/>
        <rFont val="Segoe UI Semilight"/>
        <family val="2"/>
      </rPr>
      <t>Processo</t>
    </r>
  </si>
  <si>
    <r>
      <rPr>
        <sz val="11"/>
        <color theme="1"/>
        <rFont val="Segoe UI Semilight"/>
        <family val="2"/>
      </rPr>
      <t>X</t>
    </r>
  </si>
  <si>
    <r>
      <rPr>
        <sz val="11"/>
        <color theme="1"/>
        <rFont val="Segoe UI Semilight"/>
        <family val="2"/>
      </rPr>
      <t>P2.1</t>
    </r>
  </si>
  <si>
    <r>
      <rPr>
        <sz val="11"/>
        <color theme="1"/>
        <rFont val="Segoe UI Semilight"/>
        <family val="2"/>
      </rPr>
      <t>In corso</t>
    </r>
  </si>
  <si>
    <r>
      <rPr>
        <sz val="11"/>
        <color theme="1"/>
        <rFont val="Segoe UI Semilight"/>
        <family val="2"/>
      </rPr>
      <t>Protezione</t>
    </r>
  </si>
  <si>
    <r>
      <rPr>
        <sz val="11"/>
        <color theme="1"/>
        <rFont val="Segoe UI Semilight"/>
        <family val="2"/>
      </rPr>
      <t>P.2: Proteggere i dati personali attraverso la crittografia</t>
    </r>
  </si>
  <si>
    <r>
      <rPr>
        <sz val="11"/>
        <color theme="1"/>
        <rFont val="Segoe UI Semilight"/>
        <family val="2"/>
      </rPr>
      <t>Processo</t>
    </r>
  </si>
  <si>
    <r>
      <rPr>
        <sz val="11"/>
        <color theme="1"/>
        <rFont val="Segoe UI Semilight"/>
        <family val="2"/>
      </rPr>
      <t>P2.2</t>
    </r>
  </si>
  <si>
    <r>
      <rPr>
        <sz val="11"/>
        <color theme="1"/>
        <rFont val="Segoe UI Semilight"/>
        <family val="2"/>
      </rPr>
      <t>Ottimizzazione</t>
    </r>
  </si>
  <si>
    <r>
      <rPr>
        <sz val="11"/>
        <color theme="1"/>
        <rFont val="Segoe UI Semilight"/>
        <family val="2"/>
      </rPr>
      <t>Protezione</t>
    </r>
  </si>
  <si>
    <r>
      <rPr>
        <sz val="11"/>
        <color theme="1"/>
        <rFont val="Segoe UI Semilight"/>
        <family val="2"/>
      </rPr>
      <t>P.2: Proteggere i dati personali attraverso la crittografia</t>
    </r>
  </si>
  <si>
    <r>
      <rPr>
        <sz val="11"/>
        <color theme="1"/>
        <rFont val="Segoe UI Semilight"/>
        <family val="2"/>
      </rPr>
      <t>Stabilire uno standard di protezione dei dati che definisca chiaramente le circostanze in cui i dati personali devono essere crittografati.</t>
    </r>
  </si>
  <si>
    <r>
      <rPr>
        <sz val="11"/>
        <color theme="1"/>
        <rFont val="Segoe UI Semilight"/>
        <family val="2"/>
      </rPr>
      <t>Processo</t>
    </r>
  </si>
  <si>
    <r>
      <rPr>
        <sz val="11"/>
        <color theme="1"/>
        <rFont val="Segoe UI Semilight"/>
        <family val="2"/>
      </rPr>
      <t>P2.3</t>
    </r>
  </si>
  <si>
    <r>
      <rPr>
        <sz val="11"/>
        <color theme="1"/>
        <rFont val="Segoe UI Semilight"/>
        <family val="2"/>
      </rPr>
      <t>In corso</t>
    </r>
  </si>
  <si>
    <r>
      <rPr>
        <sz val="11"/>
        <color theme="1"/>
        <rFont val="Segoe UI Semilight"/>
        <family val="2"/>
      </rPr>
      <t>Protezione</t>
    </r>
  </si>
  <si>
    <r>
      <rPr>
        <sz val="11"/>
        <color theme="1"/>
        <rFont val="Segoe UI Semilight"/>
        <family val="2"/>
      </rPr>
      <t>P.2: Proteggere i dati personali attraverso la crittografia</t>
    </r>
  </si>
  <si>
    <r>
      <rPr>
        <sz val="11"/>
        <color theme="1"/>
        <rFont val="Segoe UI Semilight"/>
        <family val="2"/>
      </rPr>
      <t>Tecnologia</t>
    </r>
  </si>
  <si>
    <r>
      <rPr>
        <sz val="11"/>
        <color theme="1"/>
        <rFont val="Segoe UI Semilight"/>
        <family val="2"/>
      </rPr>
      <t>P2.4</t>
    </r>
  </si>
  <si>
    <r>
      <rPr>
        <sz val="11"/>
        <color theme="1"/>
        <rFont val="Segoe UI Semilight"/>
        <family val="2"/>
      </rPr>
      <t>Ottimizzazione</t>
    </r>
  </si>
  <si>
    <r>
      <rPr>
        <sz val="11"/>
        <color theme="1"/>
        <rFont val="Segoe UI Semilight"/>
        <family val="2"/>
      </rPr>
      <t>Protezione</t>
    </r>
  </si>
  <si>
    <r>
      <rPr>
        <sz val="11"/>
        <color theme="1"/>
        <rFont val="Segoe UI Semilight"/>
        <family val="2"/>
      </rPr>
      <t>P.2: Proteggere i dati personali attraverso la crittografia</t>
    </r>
  </si>
  <si>
    <r>
      <rPr>
        <sz val="11"/>
        <color theme="1"/>
        <rFont val="Segoe UI Semilight"/>
        <family val="2"/>
      </rPr>
      <t>Processo</t>
    </r>
  </si>
  <si>
    <r>
      <rPr>
        <sz val="11"/>
        <color theme="1"/>
        <rFont val="Segoe UI Semilight"/>
        <family val="2"/>
      </rPr>
      <t>P3.0</t>
    </r>
  </si>
  <si>
    <r>
      <rPr>
        <sz val="11"/>
        <color theme="1"/>
        <rFont val="Segoe UI Semilight"/>
        <family val="2"/>
      </rPr>
      <t>Iniziale</t>
    </r>
  </si>
  <si>
    <r>
      <rPr>
        <sz val="11"/>
        <color theme="1"/>
        <rFont val="Segoe UI Semilight"/>
        <family val="2"/>
      </rPr>
      <t>Protezione</t>
    </r>
  </si>
  <si>
    <r>
      <rPr>
        <sz val="11"/>
        <color theme="1"/>
        <rFont val="Segoe UI Semilight"/>
        <family val="2"/>
      </rPr>
      <t>P.3: Proteggere i dati personali utilizzando controlli di sicurezza che assicurino la riservatezza, l'integrità e la disponibilità dei dati personali</t>
    </r>
  </si>
  <si>
    <r>
      <rPr>
        <sz val="11"/>
        <color theme="1"/>
        <rFont val="Segoe UI Semilight"/>
        <family val="2"/>
      </rPr>
      <t>Processo</t>
    </r>
  </si>
  <si>
    <r>
      <rPr>
        <sz val="11"/>
        <color theme="1"/>
        <rFont val="Segoe UI Semilight"/>
        <family val="2"/>
      </rPr>
      <t>X</t>
    </r>
  </si>
  <si>
    <r>
      <rPr>
        <sz val="11"/>
        <color theme="1"/>
        <rFont val="Segoe UI Semilight"/>
        <family val="2"/>
      </rPr>
      <t>P3.1</t>
    </r>
  </si>
  <si>
    <r>
      <rPr>
        <sz val="11"/>
        <color theme="1"/>
        <rFont val="Segoe UI Semilight"/>
        <family val="2"/>
      </rPr>
      <t>In corso</t>
    </r>
  </si>
  <si>
    <r>
      <rPr>
        <sz val="11"/>
        <color theme="1"/>
        <rFont val="Segoe UI Semilight"/>
        <family val="2"/>
      </rPr>
      <t>Protezione</t>
    </r>
  </si>
  <si>
    <r>
      <rPr>
        <sz val="11"/>
        <color theme="1"/>
        <rFont val="Segoe UI Semilight"/>
        <family val="2"/>
      </rPr>
      <t>Processo</t>
    </r>
  </si>
  <si>
    <r>
      <rPr>
        <sz val="11"/>
        <color theme="1"/>
        <rFont val="Segoe UI Semilight"/>
        <family val="2"/>
      </rPr>
      <t>P3.2</t>
    </r>
  </si>
  <si>
    <r>
      <rPr>
        <sz val="11"/>
        <color theme="1"/>
        <rFont val="Segoe UI Semilight"/>
        <family val="2"/>
      </rPr>
      <t>In corso</t>
    </r>
  </si>
  <si>
    <r>
      <rPr>
        <sz val="11"/>
        <color theme="1"/>
        <rFont val="Segoe UI Semilight"/>
        <family val="2"/>
      </rPr>
      <t>Protezione</t>
    </r>
  </si>
  <si>
    <r>
      <rPr>
        <sz val="11"/>
        <color theme="1"/>
        <rFont val="Segoe UI Semilight"/>
        <family val="2"/>
      </rPr>
      <t>Pubblicare procedure e criteri tattici e formali per spiegare in che modo il personale può soddisfare i requisiti di protezione della riservatezza, dell'integrità e della disponibilità dei dati personali.</t>
    </r>
  </si>
  <si>
    <r>
      <rPr>
        <sz val="11"/>
        <color theme="1"/>
        <rFont val="Segoe UI Semilight"/>
        <family val="2"/>
      </rPr>
      <t>Processo</t>
    </r>
  </si>
  <si>
    <r>
      <rPr>
        <sz val="11"/>
        <color theme="1"/>
        <rFont val="Segoe UI Semilight"/>
        <family val="2"/>
      </rPr>
      <t>P3.3</t>
    </r>
  </si>
  <si>
    <r>
      <rPr>
        <sz val="11"/>
        <color theme="1"/>
        <rFont val="Segoe UI Semilight"/>
        <family val="2"/>
      </rPr>
      <t>Ottimizzazione</t>
    </r>
  </si>
  <si>
    <r>
      <rPr>
        <sz val="11"/>
        <color theme="1"/>
        <rFont val="Segoe UI Semilight"/>
        <family val="2"/>
      </rPr>
      <t>Protezione</t>
    </r>
  </si>
  <si>
    <r>
      <rPr>
        <sz val="11"/>
        <color theme="1"/>
        <rFont val="Segoe UI Semilight"/>
        <family val="2"/>
      </rPr>
      <t>P.3: Proteggere i dati personali utilizzando controlli di sicurezza che assicurino la riservatezza, l'integrità e la disponibilità dei dati personali</t>
    </r>
  </si>
  <si>
    <r>
      <rPr>
        <sz val="11"/>
        <color theme="1"/>
        <rFont val="Segoe UI Semilight"/>
        <family val="2"/>
      </rPr>
      <t>Processo</t>
    </r>
  </si>
  <si>
    <r>
      <rPr>
        <sz val="11"/>
        <color theme="1"/>
        <rFont val="Segoe UI Semilight"/>
        <family val="2"/>
      </rPr>
      <t>P3.4</t>
    </r>
  </si>
  <si>
    <r>
      <rPr>
        <sz val="11"/>
        <color theme="1"/>
        <rFont val="Segoe UI Semilight"/>
        <family val="2"/>
      </rPr>
      <t>In corso</t>
    </r>
  </si>
  <si>
    <r>
      <rPr>
        <sz val="11"/>
        <color theme="1"/>
        <rFont val="Segoe UI Semilight"/>
        <family val="2"/>
      </rPr>
      <t>Protezione</t>
    </r>
  </si>
  <si>
    <r>
      <rPr>
        <sz val="11"/>
        <color theme="1"/>
        <rFont val="Segoe UI Semilight"/>
        <family val="2"/>
      </rPr>
      <t>Processo</t>
    </r>
  </si>
  <si>
    <r>
      <rPr>
        <sz val="11"/>
        <color theme="1"/>
        <rFont val="Segoe UI Semilight"/>
        <family val="2"/>
      </rPr>
      <t>P3.5</t>
    </r>
  </si>
  <si>
    <r>
      <rPr>
        <sz val="11"/>
        <color theme="1"/>
        <rFont val="Segoe UI Semilight"/>
        <family val="2"/>
      </rPr>
      <t>In corso</t>
    </r>
  </si>
  <si>
    <r>
      <rPr>
        <sz val="11"/>
        <color theme="1"/>
        <rFont val="Segoe UI Semilight"/>
        <family val="2"/>
      </rPr>
      <t>Protezione</t>
    </r>
  </si>
  <si>
    <r>
      <rPr>
        <sz val="11"/>
        <color theme="1"/>
        <rFont val="Segoe UI Semilight"/>
        <family val="2"/>
      </rPr>
      <t>Processo</t>
    </r>
  </si>
  <si>
    <r>
      <rPr>
        <sz val="11"/>
        <color theme="1"/>
        <rFont val="Segoe UI Semilight"/>
        <family val="2"/>
      </rPr>
      <t>P3.6</t>
    </r>
  </si>
  <si>
    <r>
      <rPr>
        <sz val="11"/>
        <color theme="1"/>
        <rFont val="Segoe UI Semilight"/>
        <family val="2"/>
      </rPr>
      <t>In corso</t>
    </r>
  </si>
  <si>
    <r>
      <rPr>
        <sz val="11"/>
        <color theme="1"/>
        <rFont val="Segoe UI Semilight"/>
        <family val="2"/>
      </rPr>
      <t>Protezione</t>
    </r>
  </si>
  <si>
    <r>
      <rPr>
        <sz val="11"/>
        <color theme="1"/>
        <rFont val="Segoe UI Semilight"/>
        <family val="2"/>
      </rPr>
      <t>P.3: Proteggere i dati personali utilizzando controlli di sicurezza che assicurino la riservatezza, l'integrità e la disponibilità dei dati personali</t>
    </r>
  </si>
  <si>
    <r>
      <rPr>
        <sz val="11"/>
        <color theme="1"/>
        <rFont val="Segoe UI Semilight"/>
        <family val="2"/>
      </rPr>
      <t>Tecnologia</t>
    </r>
  </si>
  <si>
    <r>
      <rPr>
        <sz val="11"/>
        <color theme="1"/>
        <rFont val="Segoe UI Semilight"/>
        <family val="2"/>
      </rPr>
      <t>P3.7</t>
    </r>
  </si>
  <si>
    <r>
      <rPr>
        <sz val="11"/>
        <color theme="1"/>
        <rFont val="Segoe UI Semilight"/>
        <family val="2"/>
      </rPr>
      <t>In corso</t>
    </r>
  </si>
  <si>
    <r>
      <rPr>
        <sz val="11"/>
        <color theme="1"/>
        <rFont val="Segoe UI Semilight"/>
        <family val="2"/>
      </rPr>
      <t>Protezione</t>
    </r>
  </si>
  <si>
    <r>
      <rPr>
        <sz val="11"/>
        <color theme="1"/>
        <rFont val="Segoe UI Semilight"/>
        <family val="2"/>
      </rPr>
      <t>Processo</t>
    </r>
  </si>
  <si>
    <r>
      <rPr>
        <sz val="11"/>
        <color theme="1"/>
        <rFont val="Segoe UI Semilight"/>
        <family val="2"/>
      </rPr>
      <t>P3.8</t>
    </r>
  </si>
  <si>
    <r>
      <rPr>
        <sz val="11"/>
        <color theme="1"/>
        <rFont val="Segoe UI Semilight"/>
        <family val="2"/>
      </rPr>
      <t>In corso</t>
    </r>
  </si>
  <si>
    <r>
      <rPr>
        <sz val="11"/>
        <color theme="1"/>
        <rFont val="Segoe UI Semilight"/>
        <family val="2"/>
      </rPr>
      <t>Protezione</t>
    </r>
  </si>
  <si>
    <r>
      <rPr>
        <sz val="11"/>
        <color theme="1"/>
        <rFont val="Segoe UI Semilight"/>
        <family val="2"/>
      </rPr>
      <t>P.3: Proteggere i dati personali utilizzando controlli di sicurezza che assicurino la riservatezza, l'integrità e la disponibilità dei dati personali</t>
    </r>
  </si>
  <si>
    <r>
      <rPr>
        <sz val="11"/>
        <color theme="1"/>
        <rFont val="Segoe UI Semilight"/>
        <family val="2"/>
      </rPr>
      <t>Tecnologia</t>
    </r>
  </si>
  <si>
    <r>
      <rPr>
        <sz val="11"/>
        <color theme="1"/>
        <rFont val="Segoe UI Semilight"/>
        <family val="2"/>
      </rPr>
      <t>P3.9</t>
    </r>
  </si>
  <si>
    <r>
      <rPr>
        <sz val="11"/>
        <color theme="1"/>
        <rFont val="Segoe UI Semilight"/>
        <family val="2"/>
      </rPr>
      <t>In corso</t>
    </r>
  </si>
  <si>
    <r>
      <rPr>
        <sz val="11"/>
        <color theme="1"/>
        <rFont val="Segoe UI Semilight"/>
        <family val="2"/>
      </rPr>
      <t>Protezione</t>
    </r>
  </si>
  <si>
    <r>
      <rPr>
        <sz val="11"/>
        <color theme="1"/>
        <rFont val="Segoe UI Semilight"/>
        <family val="2"/>
      </rPr>
      <t>Tecnologia</t>
    </r>
  </si>
  <si>
    <r>
      <rPr>
        <sz val="11"/>
        <color theme="1"/>
        <rFont val="Segoe UI Semilight"/>
        <family val="2"/>
      </rPr>
      <t>P4.0</t>
    </r>
  </si>
  <si>
    <r>
      <rPr>
        <sz val="11"/>
        <color theme="1"/>
        <rFont val="Segoe UI Semilight"/>
        <family val="2"/>
      </rPr>
      <t>Iniziale</t>
    </r>
  </si>
  <si>
    <r>
      <rPr>
        <sz val="11"/>
        <color theme="1"/>
        <rFont val="Segoe UI Semilight"/>
        <family val="2"/>
      </rPr>
      <t>Protezione</t>
    </r>
  </si>
  <si>
    <r>
      <rPr>
        <sz val="11"/>
        <color theme="1"/>
        <rFont val="Segoe UI Semilight"/>
        <family val="2"/>
      </rPr>
      <t>P.4: Prepararsi, rilevare e rispondere alle violazioni dei dati</t>
    </r>
  </si>
  <si>
    <r>
      <rPr>
        <sz val="11"/>
        <color theme="1"/>
        <rFont val="Segoe UI Semilight"/>
        <family val="2"/>
      </rPr>
      <t>Processo</t>
    </r>
  </si>
  <si>
    <r>
      <rPr>
        <sz val="11"/>
        <color theme="1"/>
        <rFont val="Segoe UI Semilight"/>
        <family val="2"/>
      </rPr>
      <t>X</t>
    </r>
  </si>
  <si>
    <r>
      <rPr>
        <sz val="11"/>
        <color theme="1"/>
        <rFont val="Segoe UI Semilight"/>
        <family val="2"/>
      </rPr>
      <t>P4.1</t>
    </r>
  </si>
  <si>
    <r>
      <rPr>
        <sz val="11"/>
        <color theme="1"/>
        <rFont val="Segoe UI Semilight"/>
        <family val="2"/>
      </rPr>
      <t>In corso</t>
    </r>
  </si>
  <si>
    <r>
      <rPr>
        <sz val="11"/>
        <color theme="1"/>
        <rFont val="Segoe UI Semilight"/>
        <family val="2"/>
      </rPr>
      <t>Protezione</t>
    </r>
  </si>
  <si>
    <r>
      <rPr>
        <sz val="11"/>
        <color theme="1"/>
        <rFont val="Segoe UI Semilight"/>
        <family val="2"/>
      </rPr>
      <t>P.4: Prepararsi, rilevare e rispondere alle violazioni dei dati</t>
    </r>
  </si>
  <si>
    <r>
      <rPr>
        <sz val="11"/>
        <color theme="1"/>
        <rFont val="Segoe UI Semilight"/>
        <family val="2"/>
      </rPr>
      <t>Definire una procedura per rispondere alle violazioni dei dati. Includere una valutazione dell'impatto di base e la determinazione dei rischi rispetto ai soggetti interessati. Definire le procedure di notifica usate per informare i soggetti interessati e le autorità di supervisione delle violazioni dei dati personali in modo puntuale (72 ore per le autorità di supervisione).</t>
    </r>
  </si>
  <si>
    <r>
      <rPr>
        <sz val="11"/>
        <color theme="1"/>
        <rFont val="Segoe UI Semilight"/>
        <family val="2"/>
      </rPr>
      <t>Processo</t>
    </r>
  </si>
  <si>
    <r>
      <rPr>
        <sz val="11"/>
        <color theme="1"/>
        <rFont val="Segoe UI Semilight"/>
        <family val="2"/>
      </rPr>
      <t>P4.2</t>
    </r>
  </si>
  <si>
    <r>
      <rPr>
        <sz val="11"/>
        <color theme="1"/>
        <rFont val="Segoe UI Semilight"/>
        <family val="2"/>
      </rPr>
      <t>In corso</t>
    </r>
  </si>
  <si>
    <r>
      <rPr>
        <sz val="11"/>
        <color theme="1"/>
        <rFont val="Segoe UI Semilight"/>
        <family val="2"/>
      </rPr>
      <t>Protezione</t>
    </r>
  </si>
  <si>
    <r>
      <rPr>
        <sz val="11"/>
        <color theme="1"/>
        <rFont val="Segoe UI Semilight"/>
        <family val="2"/>
      </rPr>
      <t>P.4: Prepararsi, rilevare e rispondere alle violazioni dei dati</t>
    </r>
  </si>
  <si>
    <r>
      <rPr>
        <sz val="11"/>
        <color theme="1"/>
        <rFont val="Segoe UI Semilight"/>
        <family val="2"/>
      </rPr>
      <t>Processo</t>
    </r>
  </si>
  <si>
    <r>
      <rPr>
        <sz val="11"/>
        <color theme="1"/>
        <rFont val="Segoe UI Semilight"/>
        <family val="2"/>
      </rPr>
      <t>P4.3</t>
    </r>
  </si>
  <si>
    <r>
      <rPr>
        <sz val="11"/>
        <color theme="1"/>
        <rFont val="Segoe UI Semilight"/>
        <family val="2"/>
      </rPr>
      <t>In corso</t>
    </r>
  </si>
  <si>
    <r>
      <rPr>
        <sz val="11"/>
        <color theme="1"/>
        <rFont val="Segoe UI Semilight"/>
        <family val="2"/>
      </rPr>
      <t>Protezione</t>
    </r>
  </si>
  <si>
    <r>
      <rPr>
        <sz val="11"/>
        <color theme="1"/>
        <rFont val="Segoe UI Semilight"/>
        <family val="2"/>
      </rPr>
      <t>P.4: Prepararsi, rilevare e rispondere alle violazioni dei dati</t>
    </r>
  </si>
  <si>
    <r>
      <rPr>
        <sz val="11"/>
        <color theme="1"/>
        <rFont val="Segoe UI Semilight"/>
        <family val="2"/>
      </rPr>
      <t>Tecnologia</t>
    </r>
  </si>
  <si>
    <r>
      <rPr>
        <sz val="11"/>
        <color theme="1"/>
        <rFont val="Segoe UI Semilight"/>
        <family val="2"/>
      </rPr>
      <t>P4.4</t>
    </r>
  </si>
  <si>
    <r>
      <rPr>
        <sz val="11"/>
        <color theme="1"/>
        <rFont val="Segoe UI Semilight"/>
        <family val="2"/>
      </rPr>
      <t>In corso</t>
    </r>
  </si>
  <si>
    <r>
      <rPr>
        <sz val="11"/>
        <color theme="1"/>
        <rFont val="Segoe UI Semilight"/>
        <family val="2"/>
      </rPr>
      <t>Protezione</t>
    </r>
  </si>
  <si>
    <r>
      <rPr>
        <sz val="11"/>
        <color theme="1"/>
        <rFont val="Segoe UI Semilight"/>
        <family val="2"/>
      </rPr>
      <t>P.4: Prepararsi, rilevare e rispondere alle violazioni dei dati</t>
    </r>
  </si>
  <si>
    <r>
      <rPr>
        <sz val="11"/>
        <color theme="1"/>
        <rFont val="Segoe UI Semilight"/>
        <family val="2"/>
      </rPr>
      <t>Tecnologia</t>
    </r>
  </si>
  <si>
    <r>
      <rPr>
        <sz val="11"/>
        <color theme="1"/>
        <rFont val="Segoe UI Semilight"/>
        <family val="2"/>
      </rPr>
      <t>P4.5</t>
    </r>
  </si>
  <si>
    <r>
      <rPr>
        <sz val="11"/>
        <color theme="1"/>
        <rFont val="Segoe UI Semilight"/>
        <family val="2"/>
      </rPr>
      <t>In corso</t>
    </r>
  </si>
  <si>
    <r>
      <rPr>
        <sz val="11"/>
        <color theme="1"/>
        <rFont val="Segoe UI Semilight"/>
        <family val="2"/>
      </rPr>
      <t>Protezione</t>
    </r>
  </si>
  <si>
    <r>
      <rPr>
        <sz val="11"/>
        <color theme="1"/>
        <rFont val="Segoe UI Semilight"/>
        <family val="2"/>
      </rPr>
      <t>P.4: Prepararsi, rilevare e rispondere alle violazioni dei dati</t>
    </r>
  </si>
  <si>
    <r>
      <rPr>
        <sz val="11"/>
        <color theme="1"/>
        <rFont val="Segoe UI Semilight"/>
        <family val="2"/>
      </rPr>
      <t>Persone</t>
    </r>
  </si>
  <si>
    <r>
      <rPr>
        <sz val="11"/>
        <color theme="1"/>
        <rFont val="Segoe UI Semilight"/>
        <family val="2"/>
      </rPr>
      <t>P4.6</t>
    </r>
  </si>
  <si>
    <r>
      <rPr>
        <sz val="11"/>
        <color theme="1"/>
        <rFont val="Segoe UI Semilight"/>
        <family val="2"/>
      </rPr>
      <t>Ottimizzazione</t>
    </r>
  </si>
  <si>
    <r>
      <rPr>
        <sz val="11"/>
        <color theme="1"/>
        <rFont val="Segoe UI Semilight"/>
        <family val="2"/>
      </rPr>
      <t>Protezione</t>
    </r>
  </si>
  <si>
    <r>
      <rPr>
        <sz val="11"/>
        <color theme="1"/>
        <rFont val="Segoe UI Semilight"/>
        <family val="2"/>
      </rPr>
      <t>P.4: Prepararsi, rilevare e rispondere alle violazioni dei dati</t>
    </r>
  </si>
  <si>
    <r>
      <rPr>
        <sz val="11"/>
        <color theme="1"/>
        <rFont val="Segoe UI Semilight"/>
        <family val="2"/>
      </rPr>
      <t>Definire un processo per rivedere regolarmente la tecnologia e le procedure di risposta alle violazioni dei dati e aggiornarle per essere sempre al corrente delle minacce e dei nuovi strumenti.</t>
    </r>
  </si>
  <si>
    <r>
      <rPr>
        <sz val="11"/>
        <color theme="1"/>
        <rFont val="Segoe UI Semilight"/>
        <family val="2"/>
      </rPr>
      <t>Processo</t>
    </r>
  </si>
  <si>
    <r>
      <rPr>
        <sz val="11"/>
        <color theme="1"/>
        <rFont val="Segoe UI Semilight"/>
        <family val="2"/>
      </rPr>
      <t>P4.7</t>
    </r>
  </si>
  <si>
    <r>
      <rPr>
        <sz val="11"/>
        <color theme="1"/>
        <rFont val="Segoe UI Semilight"/>
        <family val="2"/>
      </rPr>
      <t>Ottimizzazione</t>
    </r>
  </si>
  <si>
    <r>
      <rPr>
        <sz val="11"/>
        <color theme="1"/>
        <rFont val="Segoe UI Semilight"/>
        <family val="2"/>
      </rPr>
      <t>Protezione</t>
    </r>
  </si>
  <si>
    <r>
      <rPr>
        <sz val="11"/>
        <color theme="1"/>
        <rFont val="Segoe UI Semilight"/>
        <family val="2"/>
      </rPr>
      <t>P.4: Prepararsi, rilevare e rispondere alle violazioni dei dati</t>
    </r>
  </si>
  <si>
    <r>
      <rPr>
        <sz val="11"/>
        <color theme="1"/>
        <rFont val="Segoe UI Semilight"/>
        <family val="2"/>
      </rPr>
      <t>Definire metriche per tenere traccia dell'efficacia delle risposte alle violazioni dei dati.</t>
    </r>
  </si>
  <si>
    <r>
      <rPr>
        <sz val="11"/>
        <color theme="1"/>
        <rFont val="Segoe UI Semilight"/>
        <family val="2"/>
      </rPr>
      <t>Processo</t>
    </r>
  </si>
  <si>
    <r>
      <rPr>
        <sz val="11"/>
        <color theme="1"/>
        <rFont val="Segoe UI Semilight"/>
        <family val="2"/>
      </rPr>
      <t>P5.0</t>
    </r>
  </si>
  <si>
    <r>
      <rPr>
        <sz val="11"/>
        <color theme="1"/>
        <rFont val="Segoe UI Semilight"/>
        <family val="2"/>
      </rPr>
      <t>Iniziale</t>
    </r>
  </si>
  <si>
    <r>
      <rPr>
        <sz val="11"/>
        <color theme="1"/>
        <rFont val="Segoe UI Semilight"/>
        <family val="2"/>
      </rPr>
      <t>Protezione</t>
    </r>
  </si>
  <si>
    <r>
      <rPr>
        <sz val="11"/>
        <color theme="1"/>
        <rFont val="Segoe UI Semilight"/>
        <family val="2"/>
      </rPr>
      <t>Processo</t>
    </r>
  </si>
  <si>
    <r>
      <rPr>
        <sz val="11"/>
        <color theme="1"/>
        <rFont val="Segoe UI Semilight"/>
        <family val="2"/>
      </rPr>
      <t>X</t>
    </r>
  </si>
  <si>
    <r>
      <rPr>
        <sz val="11"/>
        <color theme="1"/>
        <rFont val="Segoe UI Semilight"/>
        <family val="2"/>
      </rPr>
      <t>P5.1</t>
    </r>
  </si>
  <si>
    <r>
      <rPr>
        <sz val="11"/>
        <color theme="1"/>
        <rFont val="Segoe UI Semilight"/>
        <family val="2"/>
      </rPr>
      <t>In corso</t>
    </r>
  </si>
  <si>
    <r>
      <rPr>
        <sz val="11"/>
        <color theme="1"/>
        <rFont val="Segoe UI Semilight"/>
        <family val="2"/>
      </rPr>
      <t>Protezione</t>
    </r>
  </si>
  <si>
    <r>
      <rPr>
        <sz val="11"/>
        <color theme="1"/>
        <rFont val="Segoe UI Semilight"/>
        <family val="2"/>
      </rPr>
      <t>Processo</t>
    </r>
  </si>
  <si>
    <r>
      <rPr>
        <sz val="11"/>
        <color theme="1"/>
        <rFont val="Segoe UI Semilight"/>
        <family val="2"/>
      </rPr>
      <t>P5.2</t>
    </r>
  </si>
  <si>
    <r>
      <rPr>
        <sz val="11"/>
        <color theme="1"/>
        <rFont val="Segoe UI Semilight"/>
        <family val="2"/>
      </rPr>
      <t>Ottimizzazione</t>
    </r>
  </si>
  <si>
    <r>
      <rPr>
        <sz val="11"/>
        <color theme="1"/>
        <rFont val="Segoe UI Semilight"/>
        <family val="2"/>
      </rPr>
      <t>Protezione</t>
    </r>
  </si>
  <si>
    <r>
      <rPr>
        <sz val="11"/>
        <color theme="1"/>
        <rFont val="Segoe UI Semilight"/>
        <family val="2"/>
      </rPr>
      <t>P.5: Agevolare la verifica periodica delle misure di sicurezza</t>
    </r>
  </si>
  <si>
    <r>
      <rPr>
        <sz val="11"/>
        <color theme="1"/>
        <rFont val="Segoe UI Semilight"/>
        <family val="2"/>
      </rPr>
      <t>Rivolgersi a un partner esterno per eseguire il test di sicurezza e la convalida dell'efficacia delle misure di sicurezza. A seconda delle dimensioni, della scala e dei requisiti di conformità dell'azienda, alcune combinazioni di controlli di sicurezza, valutazione della maturità, test di penetrazione/simulazione antagonistica e controllo di sicurezza potrebbero essere appropriate.</t>
    </r>
  </si>
  <si>
    <r>
      <rPr>
        <sz val="11"/>
        <color theme="1"/>
        <rFont val="Segoe UI Semilight"/>
        <family val="2"/>
      </rPr>
      <t>Persone</t>
    </r>
  </si>
  <si>
    <r>
      <rPr>
        <sz val="11"/>
        <color theme="1"/>
        <rFont val="Segoe UI Semilight"/>
        <family val="2"/>
      </rPr>
      <t>P5.3</t>
    </r>
  </si>
  <si>
    <r>
      <rPr>
        <sz val="11"/>
        <color theme="1"/>
        <rFont val="Segoe UI Semilight"/>
        <family val="2"/>
      </rPr>
      <t>In corso</t>
    </r>
  </si>
  <si>
    <r>
      <rPr>
        <sz val="11"/>
        <color theme="1"/>
        <rFont val="Segoe UI Semilight"/>
        <family val="2"/>
      </rPr>
      <t>Protezione</t>
    </r>
  </si>
  <si>
    <r>
      <rPr>
        <sz val="11"/>
        <color theme="1"/>
        <rFont val="Segoe UI Semilight"/>
        <family val="2"/>
      </rPr>
      <t>P.5: Agevolare la verifica periodica delle misure di sicurezza</t>
    </r>
  </si>
  <si>
    <r>
      <rPr>
        <sz val="11"/>
        <color theme="1"/>
        <rFont val="Segoe UI Semilight"/>
        <family val="2"/>
      </rPr>
      <t>Tecnologia</t>
    </r>
  </si>
  <si>
    <r>
      <rPr>
        <sz val="11"/>
        <color theme="1"/>
        <rFont val="Segoe UI Semilight"/>
        <family val="2"/>
      </rPr>
      <t>P5.4</t>
    </r>
  </si>
  <si>
    <r>
      <rPr>
        <sz val="11"/>
        <color theme="1"/>
        <rFont val="Segoe UI Semilight"/>
        <family val="2"/>
      </rPr>
      <t>In corso</t>
    </r>
  </si>
  <si>
    <r>
      <rPr>
        <sz val="11"/>
        <color theme="1"/>
        <rFont val="Segoe UI Semilight"/>
        <family val="2"/>
      </rPr>
      <t>Protezione</t>
    </r>
  </si>
  <si>
    <r>
      <rPr>
        <sz val="11"/>
        <color theme="1"/>
        <rFont val="Segoe UI Semilight"/>
        <family val="2"/>
      </rPr>
      <t>P.5: Agevolare la verifica periodica delle misure di sicurezza</t>
    </r>
  </si>
  <si>
    <r>
      <rPr>
        <sz val="11"/>
        <color theme="1"/>
        <rFont val="Segoe UI Semilight"/>
        <family val="2"/>
      </rPr>
      <t>Persone</t>
    </r>
  </si>
  <si>
    <r>
      <rPr>
        <sz val="11"/>
        <color theme="1"/>
        <rFont val="Segoe UI Semilight"/>
        <family val="2"/>
      </rPr>
      <t>S1.0</t>
    </r>
  </si>
  <si>
    <r>
      <rPr>
        <sz val="11"/>
        <color theme="1"/>
        <rFont val="Segoe UI Semilight"/>
        <family val="2"/>
      </rPr>
      <t>Iniziale</t>
    </r>
  </si>
  <si>
    <r>
      <rPr>
        <sz val="11"/>
        <color theme="1"/>
        <rFont val="Segoe UI Semilight"/>
        <family val="2"/>
      </rPr>
      <t>Segnalazione</t>
    </r>
  </si>
  <si>
    <r>
      <rPr>
        <sz val="11"/>
        <color theme="1"/>
        <rFont val="Segoe UI Semilight"/>
        <family val="2"/>
      </rPr>
      <t>S.1: Mantenere la documentazione per mostrare la conformità all'RGPD</t>
    </r>
  </si>
  <si>
    <r>
      <rPr>
        <sz val="11"/>
        <color theme="1"/>
        <rFont val="Segoe UI Semilight"/>
        <family val="2"/>
      </rPr>
      <t>Processo</t>
    </r>
  </si>
  <si>
    <r>
      <rPr>
        <sz val="11"/>
        <color theme="1"/>
        <rFont val="Segoe UI Semilight"/>
        <family val="2"/>
      </rPr>
      <t>X</t>
    </r>
  </si>
  <si>
    <r>
      <rPr>
        <sz val="11"/>
        <color theme="1"/>
        <rFont val="Segoe UI Semilight"/>
        <family val="2"/>
      </rPr>
      <t>S1.1</t>
    </r>
  </si>
  <si>
    <r>
      <rPr>
        <sz val="11"/>
        <color theme="1"/>
        <rFont val="Segoe UI Semilight"/>
        <family val="2"/>
      </rPr>
      <t>In corso</t>
    </r>
  </si>
  <si>
    <r>
      <rPr>
        <sz val="11"/>
        <color theme="1"/>
        <rFont val="Segoe UI Semilight"/>
        <family val="2"/>
      </rPr>
      <t>Segnalazione</t>
    </r>
  </si>
  <si>
    <r>
      <rPr>
        <sz val="11"/>
        <color theme="1"/>
        <rFont val="Segoe UI Semilight"/>
        <family val="2"/>
      </rPr>
      <t>S.1: Mantenere la documentazione per mostrare la conformità all'RGPD</t>
    </r>
  </si>
  <si>
    <r>
      <rPr>
        <sz val="11"/>
        <color theme="1"/>
        <rFont val="Segoe UI Semilight"/>
        <family val="2"/>
      </rPr>
      <t>Processo</t>
    </r>
  </si>
  <si>
    <r>
      <rPr>
        <sz val="11"/>
        <color theme="1"/>
        <rFont val="Segoe UI Semilight"/>
        <family val="2"/>
      </rPr>
      <t>S1.2</t>
    </r>
  </si>
  <si>
    <r>
      <rPr>
        <sz val="11"/>
        <color theme="1"/>
        <rFont val="Segoe UI Semilight"/>
        <family val="2"/>
      </rPr>
      <t>In corso</t>
    </r>
  </si>
  <si>
    <r>
      <rPr>
        <sz val="11"/>
        <color theme="1"/>
        <rFont val="Segoe UI Semilight"/>
        <family val="2"/>
      </rPr>
      <t>Segnalazione</t>
    </r>
  </si>
  <si>
    <r>
      <rPr>
        <sz val="11"/>
        <color theme="1"/>
        <rFont val="Segoe UI Semilight"/>
        <family val="2"/>
      </rPr>
      <t>S.1: Mantenere la documentazione per mostrare la conformità all'RGPD</t>
    </r>
  </si>
  <si>
    <r>
      <rPr>
        <sz val="11"/>
        <color theme="1"/>
        <rFont val="Segoe UI Semilight"/>
        <family val="2"/>
      </rPr>
      <t>Formare il personale aziendale responsabile delle attività di elaborazione dei dati sulla documentazione di nuove attività e delle modifiche alle attività esistenti.</t>
    </r>
  </si>
  <si>
    <r>
      <rPr>
        <sz val="11"/>
        <color theme="1"/>
        <rFont val="Segoe UI Semilight"/>
        <family val="2"/>
      </rPr>
      <t>Persone</t>
    </r>
  </si>
  <si>
    <r>
      <rPr>
        <sz val="11"/>
        <color theme="1"/>
        <rFont val="Segoe UI Semilight"/>
        <family val="2"/>
      </rPr>
      <t>S1.3</t>
    </r>
  </si>
  <si>
    <r>
      <rPr>
        <sz val="11"/>
        <color theme="1"/>
        <rFont val="Segoe UI Semilight"/>
        <family val="2"/>
      </rPr>
      <t>In corso</t>
    </r>
  </si>
  <si>
    <r>
      <rPr>
        <sz val="11"/>
        <color theme="1"/>
        <rFont val="Segoe UI Semilight"/>
        <family val="2"/>
      </rPr>
      <t>Segnalazione</t>
    </r>
  </si>
  <si>
    <r>
      <rPr>
        <sz val="11"/>
        <color theme="1"/>
        <rFont val="Segoe UI Semilight"/>
        <family val="2"/>
      </rPr>
      <t>S.1: Mantenere la documentazione per mostrare la conformità all'RGPD</t>
    </r>
  </si>
  <si>
    <r>
      <rPr>
        <sz val="11"/>
        <color theme="1"/>
        <rFont val="Segoe UI Semilight"/>
        <family val="2"/>
      </rPr>
      <t>Tecnologia</t>
    </r>
  </si>
  <si>
    <r>
      <rPr>
        <sz val="11"/>
        <color theme="1"/>
        <rFont val="Segoe UI Semilight"/>
        <family val="2"/>
      </rPr>
      <t>S1.4</t>
    </r>
  </si>
  <si>
    <r>
      <rPr>
        <sz val="11"/>
        <color theme="1"/>
        <rFont val="Segoe UI Semilight"/>
        <family val="2"/>
      </rPr>
      <t>In corso</t>
    </r>
  </si>
  <si>
    <r>
      <rPr>
        <sz val="11"/>
        <color theme="1"/>
        <rFont val="Segoe UI Semilight"/>
        <family val="2"/>
      </rPr>
      <t>Segnalazione</t>
    </r>
  </si>
  <si>
    <r>
      <rPr>
        <sz val="11"/>
        <color theme="1"/>
        <rFont val="Segoe UI Semilight"/>
        <family val="2"/>
      </rPr>
      <t>S.1: Mantenere la documentazione per mostrare la conformità all'RGPD</t>
    </r>
  </si>
  <si>
    <r>
      <rPr>
        <sz val="11"/>
        <color theme="1"/>
        <rFont val="Segoe UI Semilight"/>
        <family val="2"/>
      </rPr>
      <t>Processo</t>
    </r>
  </si>
  <si>
    <r>
      <rPr>
        <sz val="11"/>
        <color theme="1"/>
        <rFont val="Segoe UI Semilight"/>
        <family val="2"/>
      </rPr>
      <t>S1.5</t>
    </r>
  </si>
  <si>
    <r>
      <rPr>
        <sz val="11"/>
        <color theme="1"/>
        <rFont val="Segoe UI Semilight"/>
        <family val="2"/>
      </rPr>
      <t>Ottimizzazione</t>
    </r>
  </si>
  <si>
    <r>
      <rPr>
        <sz val="11"/>
        <color theme="1"/>
        <rFont val="Segoe UI Semilight"/>
        <family val="2"/>
      </rPr>
      <t>Segnalazione</t>
    </r>
  </si>
  <si>
    <r>
      <rPr>
        <sz val="11"/>
        <color theme="1"/>
        <rFont val="Segoe UI Semilight"/>
        <family val="2"/>
      </rPr>
      <t>S.1: Mantenere la documentazione per mostrare la conformità all'RGPD</t>
    </r>
  </si>
  <si>
    <r>
      <rPr>
        <sz val="11"/>
        <color theme="1"/>
        <rFont val="Segoe UI Semilight"/>
        <family val="2"/>
      </rPr>
      <t>Nominare una persona o un reparto a cui affidare la responsabilità di tenere aggiornata l'azienda sugli sviluppi normativi relativamente a RGPD, in particolar modo la definizione dei codici di condotta e delle regole aziendali vincolanti. Sviluppare un processo per approfondire questi sviluppi attraverso un newsfeed o iniziative di individuazione manuali.</t>
    </r>
  </si>
  <si>
    <r>
      <rPr>
        <sz val="11"/>
        <color theme="1"/>
        <rFont val="Segoe UI Semilight"/>
        <family val="2"/>
      </rPr>
      <t>Processo</t>
    </r>
  </si>
  <si>
    <r>
      <rPr>
        <sz val="11"/>
        <color theme="1"/>
        <rFont val="Segoe UI Semilight"/>
        <family val="2"/>
      </rPr>
      <t>S1.6</t>
    </r>
  </si>
  <si>
    <r>
      <rPr>
        <sz val="11"/>
        <color theme="1"/>
        <rFont val="Segoe UI Semilight"/>
        <family val="2"/>
      </rPr>
      <t>Ottimizzazione</t>
    </r>
  </si>
  <si>
    <r>
      <rPr>
        <sz val="11"/>
        <color theme="1"/>
        <rFont val="Segoe UI Semilight"/>
        <family val="2"/>
      </rPr>
      <t>Segnalazione</t>
    </r>
  </si>
  <si>
    <r>
      <rPr>
        <sz val="11"/>
        <color theme="1"/>
        <rFont val="Segoe UI Semilight"/>
        <family val="2"/>
      </rPr>
      <t>S.1: Mantenere la documentazione per mostrare la conformità all'RGPD</t>
    </r>
  </si>
  <si>
    <r>
      <rPr>
        <sz val="11"/>
        <color theme="1"/>
        <rFont val="Segoe UI Semilight"/>
        <family val="2"/>
      </rPr>
      <t>Dopo aver definito i codici di condotta e le regole aziendali vincolanti, determinare mezzi appropriati per dimostrarne la conformità. Oltre all'esecuzione delle attività specificate, concentrarsi sulla raccolta e sulla conservazione delle prove delle attività.</t>
    </r>
  </si>
  <si>
    <r>
      <rPr>
        <sz val="11"/>
        <color theme="1"/>
        <rFont val="Segoe UI Semilight"/>
        <family val="2"/>
      </rPr>
      <t>Processo</t>
    </r>
  </si>
  <si>
    <r>
      <rPr>
        <sz val="11"/>
        <color theme="1"/>
        <rFont val="Segoe UI Semilight"/>
        <family val="2"/>
      </rPr>
      <t>S2.0</t>
    </r>
  </si>
  <si>
    <r>
      <rPr>
        <sz val="11"/>
        <color theme="1"/>
        <rFont val="Segoe UI Semilight"/>
        <family val="2"/>
      </rPr>
      <t>Iniziale</t>
    </r>
  </si>
  <si>
    <r>
      <rPr>
        <sz val="11"/>
        <color theme="1"/>
        <rFont val="Segoe UI Semilight"/>
        <family val="2"/>
      </rPr>
      <t>Segnalazione</t>
    </r>
  </si>
  <si>
    <r>
      <rPr>
        <sz val="11"/>
        <color theme="1"/>
        <rFont val="Segoe UI Semilight"/>
        <family val="2"/>
      </rPr>
      <t>S.2: Rilevare e registrare i flussi di dati personali in ingresso e in uscita dall'Unione Europea</t>
    </r>
  </si>
  <si>
    <r>
      <rPr>
        <sz val="11"/>
        <color theme="1"/>
        <rFont val="Segoe UI Semilight"/>
        <family val="2"/>
      </rPr>
      <t>Identificare tutti i processi che implicano il trasferimento dei dati personali in ingresso e in uscita dall'Unione Europea. Definire un inventario di tutti i tipi di dati personali trasferiti e rivedere considerazioni aggiuntive per tali trasferimenti.</t>
    </r>
  </si>
  <si>
    <r>
      <rPr>
        <sz val="11"/>
        <color theme="1"/>
        <rFont val="Segoe UI Semilight"/>
        <family val="2"/>
      </rPr>
      <t>Processo</t>
    </r>
  </si>
  <si>
    <r>
      <rPr>
        <sz val="11"/>
        <color theme="1"/>
        <rFont val="Segoe UI Semilight"/>
        <family val="2"/>
      </rPr>
      <t>X</t>
    </r>
  </si>
  <si>
    <r>
      <rPr>
        <sz val="11"/>
        <color theme="1"/>
        <rFont val="Segoe UI Semilight"/>
        <family val="2"/>
      </rPr>
      <t>S2.1</t>
    </r>
  </si>
  <si>
    <r>
      <rPr>
        <sz val="11"/>
        <color theme="1"/>
        <rFont val="Segoe UI Semilight"/>
        <family val="2"/>
      </rPr>
      <t>In corso</t>
    </r>
  </si>
  <si>
    <r>
      <rPr>
        <sz val="11"/>
        <color theme="1"/>
        <rFont val="Segoe UI Semilight"/>
        <family val="2"/>
      </rPr>
      <t>Segnalazione</t>
    </r>
  </si>
  <si>
    <r>
      <rPr>
        <sz val="11"/>
        <color theme="1"/>
        <rFont val="Segoe UI Semilight"/>
        <family val="2"/>
      </rPr>
      <t>S.2: Rilevare e registrare i flussi di dati personali in ingresso e in uscita dall'Unione Europea</t>
    </r>
  </si>
  <si>
    <r>
      <rPr>
        <sz val="11"/>
        <color theme="1"/>
        <rFont val="Segoe UI Semilight"/>
        <family val="2"/>
      </rPr>
      <t>Creare un repository centrale per rilevare le attività di elaborazione in corso se non esiste già. Assicurarsi che i trasferimenti di dati in ingresso e in uscita dall'Unione Europea siano inclusi in questo repository sotto l'attività di elaborazione rilevante. Ove fattibile, registrare le istanze in cui i dati personali vengono trasferiti all'esterno dell'Unione Europea o tra geografie all'esterno dell'Unione Europea.</t>
    </r>
  </si>
  <si>
    <r>
      <rPr>
        <sz val="11"/>
        <color theme="1"/>
        <rFont val="Segoe UI Semilight"/>
        <family val="2"/>
      </rPr>
      <t>Tecnologia</t>
    </r>
  </si>
  <si>
    <r>
      <rPr>
        <sz val="11"/>
        <color theme="1"/>
        <rFont val="Segoe UI Semilight"/>
        <family val="2"/>
      </rPr>
      <t>S2.2</t>
    </r>
  </si>
  <si>
    <r>
      <rPr>
        <sz val="11"/>
        <color theme="1"/>
        <rFont val="Segoe UI Semilight"/>
        <family val="2"/>
      </rPr>
      <t>Ottimizzazione</t>
    </r>
  </si>
  <si>
    <r>
      <rPr>
        <sz val="11"/>
        <color theme="1"/>
        <rFont val="Segoe UI Semilight"/>
        <family val="2"/>
      </rPr>
      <t>Segnalazione</t>
    </r>
  </si>
  <si>
    <r>
      <rPr>
        <sz val="11"/>
        <color theme="1"/>
        <rFont val="Segoe UI Semilight"/>
        <family val="2"/>
      </rPr>
      <t>S.2: Rilevare e registrare i flussi di dati personali in ingresso e in uscita dall'Unione Europea</t>
    </r>
  </si>
  <si>
    <r>
      <rPr>
        <sz val="11"/>
        <color theme="1"/>
        <rFont val="Segoe UI Semilight"/>
        <family val="2"/>
      </rPr>
      <t>Processo</t>
    </r>
  </si>
  <si>
    <r>
      <rPr>
        <sz val="11"/>
        <color theme="1"/>
        <rFont val="Segoe UI Semilight"/>
        <family val="2"/>
      </rPr>
      <t>S2.3</t>
    </r>
  </si>
  <si>
    <r>
      <rPr>
        <sz val="11"/>
        <color theme="1"/>
        <rFont val="Segoe UI Semilight"/>
        <family val="2"/>
      </rPr>
      <t>In corso</t>
    </r>
  </si>
  <si>
    <r>
      <rPr>
        <sz val="11"/>
        <color theme="1"/>
        <rFont val="Segoe UI Semilight"/>
        <family val="2"/>
      </rPr>
      <t>Segnalazione</t>
    </r>
  </si>
  <si>
    <r>
      <rPr>
        <sz val="11"/>
        <color theme="1"/>
        <rFont val="Segoe UI Semilight"/>
        <family val="2"/>
      </rPr>
      <t>S.2: Rilevare e registrare i flussi di dati personali in ingresso e in uscita dall'Unione Europea</t>
    </r>
  </si>
  <si>
    <r>
      <rPr>
        <sz val="11"/>
        <color theme="1"/>
        <rFont val="Segoe UI Semilight"/>
        <family val="2"/>
      </rPr>
      <t>Persone</t>
    </r>
  </si>
  <si>
    <r>
      <rPr>
        <sz val="11"/>
        <color theme="1"/>
        <rFont val="Segoe UI Semilight"/>
        <family val="2"/>
      </rPr>
      <t>S2.4</t>
    </r>
  </si>
  <si>
    <r>
      <rPr>
        <sz val="11"/>
        <color theme="1"/>
        <rFont val="Segoe UI Semilight"/>
        <family val="2"/>
      </rPr>
      <t>Ottimizzazione</t>
    </r>
  </si>
  <si>
    <r>
      <rPr>
        <sz val="11"/>
        <color theme="1"/>
        <rFont val="Segoe UI Semilight"/>
        <family val="2"/>
      </rPr>
      <t>Segnalazione</t>
    </r>
  </si>
  <si>
    <r>
      <rPr>
        <sz val="11"/>
        <color theme="1"/>
        <rFont val="Segoe UI Semilight"/>
        <family val="2"/>
      </rPr>
      <t>S.2: Rilevare e registrare i flussi di dati personali in ingresso e in uscita dall'Unione Europea</t>
    </r>
  </si>
  <si>
    <r>
      <rPr>
        <sz val="11"/>
        <color theme="1"/>
        <rFont val="Segoe UI Semilight"/>
        <family val="2"/>
      </rPr>
      <t>Tecnologia</t>
    </r>
  </si>
  <si>
    <r>
      <rPr>
        <sz val="11"/>
        <color theme="1"/>
        <rFont val="Segoe UI Semilight"/>
        <family val="2"/>
      </rPr>
      <t>S2.5</t>
    </r>
  </si>
  <si>
    <r>
      <rPr>
        <sz val="11"/>
        <color theme="1"/>
        <rFont val="Segoe UI Semilight"/>
        <family val="2"/>
      </rPr>
      <t>In corso</t>
    </r>
  </si>
  <si>
    <r>
      <rPr>
        <sz val="11"/>
        <color theme="1"/>
        <rFont val="Segoe UI Semilight"/>
        <family val="2"/>
      </rPr>
      <t>Segnalazione</t>
    </r>
  </si>
  <si>
    <r>
      <rPr>
        <sz val="11"/>
        <color theme="1"/>
        <rFont val="Segoe UI Semilight"/>
        <family val="2"/>
      </rPr>
      <t>S.2: Rilevare e registrare i flussi di dati personali in ingresso e in uscita dall'Unione Europea</t>
    </r>
  </si>
  <si>
    <r>
      <rPr>
        <sz val="11"/>
        <color theme="1"/>
        <rFont val="Segoe UI Semilight"/>
        <family val="2"/>
      </rPr>
      <t xml:space="preserve">Definire un processo per aggiornare la documentazione delle attività di elaborazione che implicano trasferimenti di dati all'esterno dell'Unione Europea. Includere criteri per determinare quali attività di elaborazione rilevare e stabilire un processo di revisione per le nuove attività. </t>
    </r>
  </si>
  <si>
    <r>
      <rPr>
        <sz val="11"/>
        <color theme="1"/>
        <rFont val="Segoe UI Semilight"/>
        <family val="2"/>
      </rPr>
      <t>Processo</t>
    </r>
  </si>
  <si>
    <r>
      <rPr>
        <sz val="11"/>
        <color theme="1"/>
        <rFont val="Segoe UI Semilight"/>
        <family val="2"/>
      </rPr>
      <t>S3.0</t>
    </r>
  </si>
  <si>
    <r>
      <rPr>
        <sz val="11"/>
        <color theme="1"/>
        <rFont val="Segoe UI Semilight"/>
        <family val="2"/>
      </rPr>
      <t>Iniziale</t>
    </r>
  </si>
  <si>
    <r>
      <rPr>
        <sz val="11"/>
        <color theme="1"/>
        <rFont val="Segoe UI Semilight"/>
        <family val="2"/>
      </rPr>
      <t>Segnalazione</t>
    </r>
  </si>
  <si>
    <r>
      <rPr>
        <sz val="11"/>
        <color theme="1"/>
        <rFont val="Segoe UI Semilight"/>
        <family val="2"/>
      </rPr>
      <t>S.3: Rilevare e registrare i flussi di dati personali a provider di servizi di terze parti</t>
    </r>
  </si>
  <si>
    <r>
      <rPr>
        <sz val="11"/>
        <color theme="1"/>
        <rFont val="Segoe UI Semilight"/>
        <family val="2"/>
      </rPr>
      <t>Nell'ambito di un'iniziativa volta a identificare tutti i dati personali, implementare un inventario di tutti i processi che implicano la trasmissione o l'archiviazione di dati personali a/tramite provider di terze parti. Identificare le opportunità per valutare le terze parti per la gestione appropriata dei dati personali. Integrare requisiti e comunicazioni necessarie per stabilire una protezione dei dati efficace per i dati personali.</t>
    </r>
  </si>
  <si>
    <r>
      <rPr>
        <sz val="11"/>
        <color theme="1"/>
        <rFont val="Segoe UI Semilight"/>
        <family val="2"/>
      </rPr>
      <t>Tecnologia</t>
    </r>
  </si>
  <si>
    <r>
      <rPr>
        <sz val="11"/>
        <color theme="1"/>
        <rFont val="Segoe UI Semilight"/>
        <family val="2"/>
      </rPr>
      <t>X</t>
    </r>
  </si>
  <si>
    <r>
      <rPr>
        <sz val="11"/>
        <color theme="1"/>
        <rFont val="Segoe UI Semilight"/>
        <family val="2"/>
      </rPr>
      <t>S3.1</t>
    </r>
  </si>
  <si>
    <r>
      <rPr>
        <sz val="11"/>
        <color theme="1"/>
        <rFont val="Segoe UI Semilight"/>
        <family val="2"/>
      </rPr>
      <t>In corso</t>
    </r>
  </si>
  <si>
    <r>
      <rPr>
        <sz val="11"/>
        <color theme="1"/>
        <rFont val="Segoe UI Semilight"/>
        <family val="2"/>
      </rPr>
      <t>Segnalazione</t>
    </r>
  </si>
  <si>
    <r>
      <rPr>
        <sz val="11"/>
        <color theme="1"/>
        <rFont val="Segoe UI Semilight"/>
        <family val="2"/>
      </rPr>
      <t>S.3: Rilevare e registrare i flussi di dati personali a provider di servizi di terze parti</t>
    </r>
  </si>
  <si>
    <r>
      <rPr>
        <sz val="11"/>
        <color theme="1"/>
        <rFont val="Segoe UI Semilight"/>
        <family val="2"/>
      </rPr>
      <t>Creare un meccanismo per valutare le funzionalità di protezione dei dati dei provider di servizi di terze parti. Questo può avvenire attraverso processi e persone interne o un fornitore come servizio. Come minimo, valutare le terze parti, prima di avviare nuove attività di elaborazione e quando cambiano i requisiti o le attività.</t>
    </r>
  </si>
  <si>
    <r>
      <rPr>
        <sz val="11"/>
        <color theme="1"/>
        <rFont val="Segoe UI Semilight"/>
        <family val="2"/>
      </rPr>
      <t>Processo</t>
    </r>
  </si>
  <si>
    <r>
      <rPr>
        <sz val="11"/>
        <color theme="1"/>
        <rFont val="Segoe UI Semilight"/>
        <family val="2"/>
      </rPr>
      <t>S3.2</t>
    </r>
  </si>
  <si>
    <r>
      <rPr>
        <sz val="11"/>
        <color theme="1"/>
        <rFont val="Segoe UI Semilight"/>
        <family val="2"/>
      </rPr>
      <t>In corso</t>
    </r>
  </si>
  <si>
    <r>
      <rPr>
        <sz val="11"/>
        <color theme="1"/>
        <rFont val="Segoe UI Semilight"/>
        <family val="2"/>
      </rPr>
      <t>Segnalazione</t>
    </r>
  </si>
  <si>
    <r>
      <rPr>
        <sz val="11"/>
        <color theme="1"/>
        <rFont val="Segoe UI Semilight"/>
        <family val="2"/>
      </rPr>
      <t>S.3: Rilevare e registrare i flussi di dati personali a provider di servizi di terze parti</t>
    </r>
  </si>
  <si>
    <r>
      <rPr>
        <sz val="11"/>
        <color theme="1"/>
        <rFont val="Segoe UI Semilight"/>
        <family val="2"/>
      </rPr>
      <t>Processo</t>
    </r>
  </si>
  <si>
    <r>
      <rPr>
        <sz val="11"/>
        <color theme="1"/>
        <rFont val="Segoe UI Semilight"/>
        <family val="2"/>
      </rPr>
      <t>S3.3</t>
    </r>
  </si>
  <si>
    <r>
      <rPr>
        <sz val="11"/>
        <color theme="1"/>
        <rFont val="Segoe UI Semilight"/>
        <family val="2"/>
      </rPr>
      <t>In corso</t>
    </r>
  </si>
  <si>
    <r>
      <rPr>
        <sz val="11"/>
        <color theme="1"/>
        <rFont val="Segoe UI Semilight"/>
        <family val="2"/>
      </rPr>
      <t>Segnalazione</t>
    </r>
  </si>
  <si>
    <r>
      <rPr>
        <sz val="11"/>
        <color theme="1"/>
        <rFont val="Segoe UI Semilight"/>
        <family val="2"/>
      </rPr>
      <t>S.3: Rilevare e registrare i flussi di dati personali a provider di servizi di terze parti</t>
    </r>
  </si>
  <si>
    <r>
      <rPr>
        <sz val="11"/>
        <color theme="1"/>
        <rFont val="Segoe UI Semilight"/>
        <family val="2"/>
      </rPr>
      <t>Processo</t>
    </r>
  </si>
  <si>
    <r>
      <rPr>
        <sz val="11"/>
        <color theme="1"/>
        <rFont val="Segoe UI Semilight"/>
        <family val="2"/>
      </rPr>
      <t>S3.4</t>
    </r>
  </si>
  <si>
    <r>
      <rPr>
        <sz val="11"/>
        <color theme="1"/>
        <rFont val="Segoe UI Semilight"/>
        <family val="2"/>
      </rPr>
      <t>Ottimizzazione</t>
    </r>
  </si>
  <si>
    <r>
      <rPr>
        <sz val="11"/>
        <color theme="1"/>
        <rFont val="Segoe UI Semilight"/>
        <family val="2"/>
      </rPr>
      <t>Segnalazione</t>
    </r>
  </si>
  <si>
    <r>
      <rPr>
        <sz val="11"/>
        <color theme="1"/>
        <rFont val="Segoe UI Semilight"/>
        <family val="2"/>
      </rPr>
      <t>S.3: Rilevare e registrare i flussi di dati personali a provider di servizi di terze parti</t>
    </r>
  </si>
  <si>
    <r>
      <rPr>
        <sz val="11"/>
        <color theme="1"/>
        <rFont val="Segoe UI Semilight"/>
        <family val="2"/>
      </rPr>
      <t>Processo</t>
    </r>
  </si>
  <si>
    <r>
      <rPr>
        <sz val="11"/>
        <color theme="1"/>
        <rFont val="Segoe UI Semilight"/>
        <family val="2"/>
      </rPr>
      <t>S3.5</t>
    </r>
  </si>
  <si>
    <r>
      <rPr>
        <sz val="11"/>
        <color theme="1"/>
        <rFont val="Segoe UI Semilight"/>
        <family val="2"/>
      </rPr>
      <t>In corso</t>
    </r>
  </si>
  <si>
    <r>
      <rPr>
        <sz val="11"/>
        <color theme="1"/>
        <rFont val="Segoe UI Semilight"/>
        <family val="2"/>
      </rPr>
      <t>Segnalazione</t>
    </r>
  </si>
  <si>
    <r>
      <rPr>
        <sz val="11"/>
        <color theme="1"/>
        <rFont val="Segoe UI Semilight"/>
        <family val="2"/>
      </rPr>
      <t>S.3: Rilevare e registrare i flussi di dati personali a provider di servizi di terze parti</t>
    </r>
  </si>
  <si>
    <r>
      <rPr>
        <sz val="11"/>
        <color theme="1"/>
        <rFont val="Segoe UI Semilight"/>
        <family val="2"/>
      </rPr>
      <t>Processo</t>
    </r>
  </si>
  <si>
    <r>
      <rPr>
        <sz val="11"/>
        <color theme="1"/>
        <rFont val="Segoe UI Semilight"/>
        <family val="2"/>
      </rPr>
      <t>S4.0</t>
    </r>
  </si>
  <si>
    <r>
      <rPr>
        <sz val="11"/>
        <color theme="1"/>
        <rFont val="Segoe UI Semilight"/>
        <family val="2"/>
      </rPr>
      <t>Iniziale</t>
    </r>
  </si>
  <si>
    <r>
      <rPr>
        <sz val="11"/>
        <color theme="1"/>
        <rFont val="Segoe UI Semilight"/>
        <family val="2"/>
      </rPr>
      <t>Segnalazione</t>
    </r>
  </si>
  <si>
    <r>
      <rPr>
        <sz val="11"/>
        <color theme="1"/>
        <rFont val="Segoe UI Semilight"/>
        <family val="2"/>
      </rPr>
      <t>S.4: Agevolare la valutazione dell'impatto della protezione dei dati</t>
    </r>
  </si>
  <si>
    <r>
      <rPr>
        <sz val="11"/>
        <color theme="1"/>
        <rFont val="Segoe UI Semilight"/>
        <family val="2"/>
      </rPr>
      <t>Processo</t>
    </r>
  </si>
  <si>
    <r>
      <rPr>
        <sz val="11"/>
        <color theme="1"/>
        <rFont val="Segoe UI Semilight"/>
        <family val="2"/>
      </rPr>
      <t>X</t>
    </r>
  </si>
  <si>
    <r>
      <rPr>
        <sz val="11"/>
        <color theme="1"/>
        <rFont val="Segoe UI Semilight"/>
        <family val="2"/>
      </rPr>
      <t>S4.1</t>
    </r>
  </si>
  <si>
    <r>
      <rPr>
        <sz val="11"/>
        <color theme="1"/>
        <rFont val="Segoe UI Semilight"/>
        <family val="2"/>
      </rPr>
      <t>In corso</t>
    </r>
  </si>
  <si>
    <r>
      <rPr>
        <sz val="11"/>
        <color theme="1"/>
        <rFont val="Segoe UI Semilight"/>
        <family val="2"/>
      </rPr>
      <t>Segnalazione</t>
    </r>
  </si>
  <si>
    <r>
      <rPr>
        <sz val="11"/>
        <color theme="1"/>
        <rFont val="Segoe UI Semilight"/>
        <family val="2"/>
      </rPr>
      <t>S.4: Agevolare la valutazione dell'impatto della protezione dei dati</t>
    </r>
  </si>
  <si>
    <r>
      <rPr>
        <sz val="11"/>
        <color theme="1"/>
        <rFont val="Segoe UI Semilight"/>
        <family val="2"/>
      </rPr>
      <t>Processo</t>
    </r>
  </si>
  <si>
    <r>
      <rPr>
        <sz val="11"/>
        <color theme="1"/>
        <rFont val="Segoe UI Semilight"/>
        <family val="2"/>
      </rPr>
      <t>S4.2</t>
    </r>
  </si>
  <si>
    <r>
      <rPr>
        <sz val="11"/>
        <color theme="1"/>
        <rFont val="Segoe UI Semilight"/>
        <family val="2"/>
      </rPr>
      <t>In corso</t>
    </r>
  </si>
  <si>
    <r>
      <rPr>
        <sz val="11"/>
        <color theme="1"/>
        <rFont val="Segoe UI Semilight"/>
        <family val="2"/>
      </rPr>
      <t>Segnalazione</t>
    </r>
  </si>
  <si>
    <r>
      <rPr>
        <sz val="11"/>
        <color theme="1"/>
        <rFont val="Segoe UI Semilight"/>
        <family val="2"/>
      </rPr>
      <t>S.4: Agevolare la valutazione dell'impatto della protezione dei dati</t>
    </r>
  </si>
  <si>
    <r>
      <rPr>
        <sz val="11"/>
        <color theme="1"/>
        <rFont val="Segoe UI Semilight"/>
        <family val="2"/>
      </rPr>
      <t>Processo</t>
    </r>
  </si>
  <si>
    <r>
      <rPr>
        <sz val="11"/>
        <color theme="1"/>
        <rFont val="Segoe UI Semilight"/>
        <family val="2"/>
      </rPr>
      <t>S4.3</t>
    </r>
  </si>
  <si>
    <r>
      <rPr>
        <sz val="11"/>
        <color theme="1"/>
        <rFont val="Segoe UI Semilight"/>
        <family val="2"/>
      </rPr>
      <t>In corso</t>
    </r>
  </si>
  <si>
    <r>
      <rPr>
        <sz val="11"/>
        <color theme="1"/>
        <rFont val="Segoe UI Semilight"/>
        <family val="2"/>
      </rPr>
      <t>Segnalazione</t>
    </r>
  </si>
  <si>
    <r>
      <rPr>
        <sz val="11"/>
        <color theme="1"/>
        <rFont val="Segoe UI Semilight"/>
        <family val="2"/>
      </rPr>
      <t>S.4: Agevolare la valutazione dell'impatto della protezione dei dati</t>
    </r>
  </si>
  <si>
    <r>
      <rPr>
        <sz val="11"/>
        <color theme="1"/>
        <rFont val="Segoe UI Semilight"/>
        <family val="2"/>
      </rPr>
      <t>Processo</t>
    </r>
  </si>
  <si>
    <r>
      <rPr>
        <sz val="11"/>
        <color theme="1"/>
        <rFont val="Segoe UI Semilight"/>
        <family val="2"/>
      </rPr>
      <t>S4.4</t>
    </r>
  </si>
  <si>
    <r>
      <rPr>
        <sz val="11"/>
        <color theme="1"/>
        <rFont val="Segoe UI Semilight"/>
        <family val="2"/>
      </rPr>
      <t>Ottimizzazione</t>
    </r>
  </si>
  <si>
    <r>
      <rPr>
        <sz val="11"/>
        <color theme="1"/>
        <rFont val="Segoe UI Semilight"/>
        <family val="2"/>
      </rPr>
      <t>Segnalazione</t>
    </r>
  </si>
  <si>
    <r>
      <rPr>
        <sz val="11"/>
        <color theme="1"/>
        <rFont val="Segoe UI Semilight"/>
        <family val="2"/>
      </rPr>
      <t>S.4: Agevolare la valutazione dell'impatto della protezione dei dati</t>
    </r>
  </si>
  <si>
    <r>
      <rPr>
        <sz val="11"/>
        <color theme="1"/>
        <rFont val="Segoe UI Semilight"/>
        <family val="2"/>
      </rPr>
      <t>Tecnologia</t>
    </r>
  </si>
  <si>
    <r>
      <rPr>
        <sz val="11"/>
        <color theme="1"/>
        <rFont val="Segoe UI Semilight"/>
        <family val="2"/>
      </rPr>
      <t>S4.5</t>
    </r>
  </si>
  <si>
    <r>
      <rPr>
        <sz val="11"/>
        <color theme="1"/>
        <rFont val="Segoe UI Semilight"/>
        <family val="2"/>
      </rPr>
      <t>In corso</t>
    </r>
  </si>
  <si>
    <r>
      <rPr>
        <sz val="11"/>
        <color theme="1"/>
        <rFont val="Segoe UI Semilight"/>
        <family val="2"/>
      </rPr>
      <t>Segnalazione</t>
    </r>
  </si>
  <si>
    <r>
      <rPr>
        <sz val="11"/>
        <color theme="1"/>
        <rFont val="Segoe UI Semilight"/>
        <family val="2"/>
      </rPr>
      <t>S.4: Agevolare la valutazione dell'impatto della protezione dei dati</t>
    </r>
  </si>
  <si>
    <r>
      <rPr>
        <sz val="11"/>
        <color theme="1"/>
        <rFont val="Segoe UI Semilight"/>
        <family val="2"/>
      </rPr>
      <t>Processo</t>
    </r>
  </si>
  <si>
    <r>
      <rPr>
        <sz val="11"/>
        <color theme="1"/>
        <rFont val="Segoe UI Semilight"/>
        <family val="2"/>
      </rPr>
      <t>S4.6</t>
    </r>
  </si>
  <si>
    <r>
      <rPr>
        <sz val="11"/>
        <color theme="1"/>
        <rFont val="Segoe UI Semilight"/>
        <family val="2"/>
      </rPr>
      <t>In corso</t>
    </r>
  </si>
  <si>
    <r>
      <rPr>
        <sz val="11"/>
        <color theme="1"/>
        <rFont val="Segoe UI Semilight"/>
        <family val="2"/>
      </rPr>
      <t>Segnalazione</t>
    </r>
  </si>
  <si>
    <r>
      <rPr>
        <sz val="11"/>
        <color theme="1"/>
        <rFont val="Segoe UI Semilight"/>
        <family val="2"/>
      </rPr>
      <t>S.4: Agevolare la valutazione dell'impatto della protezione dei dati</t>
    </r>
  </si>
  <si>
    <r>
      <rPr>
        <sz val="11"/>
        <color theme="1"/>
        <rFont val="Segoe UI Semilight"/>
        <family val="2"/>
      </rPr>
      <t>Processo</t>
    </r>
  </si>
  <si>
    <r>
      <rPr>
        <sz val="11"/>
        <color theme="1"/>
        <rFont val="Segoe UI Semilight"/>
        <family val="2"/>
      </rPr>
      <t>S4.7</t>
    </r>
  </si>
  <si>
    <r>
      <rPr>
        <sz val="11"/>
        <color theme="1"/>
        <rFont val="Segoe UI Semilight"/>
        <family val="2"/>
      </rPr>
      <t>Ottimizzazione</t>
    </r>
  </si>
  <si>
    <r>
      <rPr>
        <sz val="11"/>
        <color theme="1"/>
        <rFont val="Segoe UI Semilight"/>
        <family val="2"/>
      </rPr>
      <t>Segnalazione</t>
    </r>
  </si>
  <si>
    <r>
      <rPr>
        <sz val="11"/>
        <color theme="1"/>
        <rFont val="Segoe UI Semilight"/>
        <family val="2"/>
      </rPr>
      <t>S.4: Agevolare la valutazione dell'impatto della protezione dei dati</t>
    </r>
  </si>
  <si>
    <r>
      <rPr>
        <sz val="11"/>
        <color theme="1"/>
        <rFont val="Segoe UI Semilight"/>
        <family val="2"/>
      </rPr>
      <t>Processo</t>
    </r>
  </si>
  <si>
    <r>
      <rPr>
        <b/>
        <sz val="18"/>
        <color theme="0"/>
        <rFont val="Segoe UI"/>
        <family val="2"/>
      </rPr>
      <t>Fase</t>
    </r>
  </si>
  <si>
    <r>
      <rPr>
        <b/>
        <sz val="18"/>
        <color theme="0"/>
        <rFont val="Segoe UI"/>
        <family val="2"/>
      </rPr>
      <t>Complessivo</t>
    </r>
  </si>
  <si>
    <r>
      <rPr>
        <sz val="11"/>
        <color theme="1"/>
        <rFont val="Segoe UI Semilight"/>
        <family val="2"/>
      </rPr>
      <t>Iniziale</t>
    </r>
  </si>
  <si>
    <r>
      <rPr>
        <sz val="11"/>
        <color theme="1"/>
        <rFont val="Segoe UI Semilight"/>
        <family val="2"/>
      </rPr>
      <t>In corso</t>
    </r>
  </si>
  <si>
    <r>
      <rPr>
        <sz val="11"/>
        <color theme="1"/>
        <rFont val="Segoe UI Semilight"/>
        <family val="2"/>
      </rPr>
      <t>Ottimizzazione</t>
    </r>
  </si>
  <si>
    <t>Segnalazione</t>
  </si>
  <si>
    <t>L'azienda è generalmente in grado di identificare tutti i posti in cui i dati personali sono archiviati al suo interno, inclusi i server interni o l'archiviazione cloud, oltre a quelli ospitati da provider di terze parti?</t>
  </si>
  <si>
    <t>L'azienda è in grado di suddividere in categorie i tipi di dati personali che usa?</t>
  </si>
  <si>
    <t>È stato messo a punto un meccanismo per fornire ai soggetti interessati una copia dei loro dati personali, anche in formato elettronico?</t>
  </si>
  <si>
    <t>&lt;Nome del principale incaricato a rispondere alle domande&gt;</t>
  </si>
  <si>
    <t>Principale incaricato a rispondere alle domande:</t>
  </si>
  <si>
    <t xml:space="preserve">Stabilire le attività di base per identificare i dati personali (I.1). Implementare la tecnologia necessaria e assumere, formare o riallineare il personale appropriato per creare informative sulla privacy. Per tutti i dati personali rilevanti, creare un'informativa sulla privacy da distribuire ai soggetti interessati applicabili. </t>
  </si>
  <si>
    <t>Quando si creano avvisi sulla privacy, tenere conto di più recensioni di destinatari diversi per creare avvisi comprensibili da un pubblico diversificato. Tradurre gli avvisi sulla privacy a favore dei soggetti interessati che parlano altre lingue.</t>
  </si>
  <si>
    <t>Creare indicazioni documentate formali fornite dall'ufficio legale su avvisi sulla privacy che definiscano le procedure, i componenti e i requisiti necessari per ogni avviso.</t>
  </si>
  <si>
    <t>Condurre una revisione legale dei requisiti necessari per gli avvisi sulla privacy. Rivedere tutti gli avvisi sulla privacy per confermare che includano tutti i requisiti legali.</t>
  </si>
  <si>
    <t>Implementare un processo per confermare che i soggetti interessati sono stati informati della possibilità di obiettare al modo in cui l'azienda usa i loro dati personali, quando l'azienda li ha contattati per la prima volta.</t>
  </si>
  <si>
    <t>Implementare una tecnologia che fornisca automaticamente una copia degli avvisi sulla privacy ai soggetti interessati.</t>
  </si>
  <si>
    <t>Rivedere o documentare quando i dati personali vengono raccolti dai soggetti interessati e assicurarsi che gli avvisi sulla privacy necessari vengano condivisi a ogni istanza.</t>
  </si>
  <si>
    <t>Mantenere un record dei dati personali raccolti da origini che non siano i soggetti interessati. Definire quando gli avvisi sulla privacy devono essere forniti ai soggetti interessati.</t>
  </si>
  <si>
    <t>Condividere avvisi sulla privacy necessari con i soggetti interessati, prima che i dati personali vengano usati per scopi di cui non sono ancora stati informati.</t>
  </si>
  <si>
    <t>Implementare le basi tecnologiche per poter modificare il modo in cui l'azienda usa i dati personali di un soggetto interessato (inclusa l'interruzione temporanea del trattamento o la relativa eliminazione).</t>
  </si>
  <si>
    <t>Implementare la tecnologia da I.1, I.2 e I.3 per identificare tutti i dati personali del soggetto interessato, classificarli e modificare il modo in cui vengono usati oppure eliminarli (in particolar modo essere in grado di interrompere il direct marketing).</t>
  </si>
  <si>
    <t>Stabilire la capacità di base per identificare i dati personali all'interno dell'azienda. Concentrarsi sull'identificazione dell'ambito completo del posto in cui sono archiviati i dati personali, inclusi i sistemi IT interni e terze parti. Stabilire la persona all'interno dell'azienda che può cercare e accedere a questi dati e consentirle di eseguire questa ricerca attraverso un processo o uno strumento.</t>
  </si>
  <si>
    <t>Ampliare la funzionalità di ricerca esistente o l'inventario degli archivi dati personali per includere i nomi o gli identificativi dei soggetti interessati, in modo che tutti i dati di un determinato soggetto interessato possano essere individuati e compilati se necessario.</t>
  </si>
  <si>
    <t>Definire un processo formale per la ricerca e l'identificazione dei dati personali dei soggetti interessati, inclusi gli strumenti da usare, quando usarli e come.</t>
  </si>
  <si>
    <t>Stabilire e documentare definizioni categoriche di tipi e sensibilità diversi dei dati personali. Formare il personale di competenza sulla suddivisione in categorie dei dati personali, inclusi eventuali strumenti da usare.</t>
  </si>
  <si>
    <t>Definire le categorie di sensibilità (se non ancora fatto altrove in azienda). Implementare la tecnologia per etichettare i dati personali in base al livello di sensibilità appropriato.</t>
  </si>
  <si>
    <t>Implementare una tecnologia che etichetti o mappi automaticamente i dati al livello di sensibilità, all'uso, alla geografia e ai destinatari appropriati.</t>
  </si>
  <si>
    <t>Estendere la classificazione dei dati per includere eventuali restrizioni sul trasferimento. Sono incluse aziende o località approvate o con restrizioni.</t>
  </si>
  <si>
    <t>Estendere la classificazione dei dati per specificare se i dati sono stati forniti dal soggetto interessato o ottenuti attraverso altri mezzi.</t>
  </si>
  <si>
    <t>Implementare la tecnologia per mappare e documentare dove e come vengono usati i dati personali. I requisiti relativi agli strumenti si basano sulla quantità e sulla necessità di conservare i dati personali.</t>
  </si>
  <si>
    <t xml:space="preserve">Creare un elenco completo di tutte le posizioni e dell'uso dei dati personali. Può essere completato attraverso un processo di raccolta dati iterativo. </t>
  </si>
  <si>
    <t>Implementare la tecnologia per etichettare o mappare e catalogare automaticamente i dati personali, in modo da mantenere un inventario aziendale senza aggiornamenti manuali.</t>
  </si>
  <si>
    <t>Definire un processo formalizzato e assegnare le responsabilità e le capacità di mantenere l'inventario di dati personali usato dall'organizzazione.</t>
  </si>
  <si>
    <t xml:space="preserve">Implementare un sistema di conservazione della documentazione per identificare tutte le attività di elaborazione eseguite con i dati personali. Potrebbe trattarsi di un flag in una infrastruttura esistente o di uno strumento separato usato per definire dove sono in corso le attività di elaborazione e per quali dati personali. </t>
  </si>
  <si>
    <t>Mantenere i dettagli dell'esecuzione di tutte le attività di elaborazione. Sono inclusi lo scopo di ogni attività di elaborazione, i criteri per eseguire le attività di elaborazione necessarie e la comprensione del momento in cui il consenso è necessario e quando viene ottenuto.</t>
  </si>
  <si>
    <t>Gettare le basi di un programma di governance dei dati, inclusi obiettivi di alto livello e il primo set di iniziative tattiche. Oltre a uno standard di governance dei dati e alle procedure rilevanti, includere elementi programmatici come:
Accettazione interna delle parti interessate, tanto nei ruoli tecnici quanto in quelli aziendali. 
Modello operativo che tenga conto della struttura organizzativa, dell'infrastruttura IT e delle esigenze aziendali.
Personale con il potere di prendere decisioni e assegnare responsabilità.</t>
  </si>
  <si>
    <t>Identificare le parti interessate necessarie all'interno dell'azienda, tanto nei ruoli tecnici quanto in quelli aziendali. Stabilire relazioni con le parti interessate. Definire le comunicazioni e i punti di contatto necessari per l'esecuzione efficace di progetti, nonché definizione di processi e percorsi di riassegnazione.</t>
  </si>
  <si>
    <t>Definire criteri di protezione e privacy dei dati che illustrino chiaramente il modo in cui i dati personali dei soggetti interessati verranno usati e protetti. Questi criteri devono essere facilmente assimilabili da personale non tecnico e disponibili per la distribuzione in azienda e ai soggetti interessati o agli organi di controllo. I criteri e le procedure devono essere rivisti e aggiornati a una frequenza definita.</t>
  </si>
  <si>
    <t>Implementare una tecnologia di prevenzione della perdita di dati per monitorare la trasmissione di dati sensibili attraverso i seguenti canali: USB, e-mail, Web, stampa/fax e CD/DVD.</t>
  </si>
  <si>
    <t>Definire e documentare la necessità di trattare i dati personali dei bambini, l'uso di questi dati e la base legale applicabile per il trattamento. Creare un avviso sulla privacy specifico per i dati dei bambini che sia scritto in un modo che un bambino possa comprendere le attività di elaborazione. Fare considerazioni per tutti i destinatari, gli usi, i trasferimenti e gli archivi di questi dati. Se l'organizzazione gestisce un servizio online (per cui il profilo online o i dati personali dei bambini vengono conservati), ottenere il consenso di un genitore o di un tutore, a seconda dell'età del bambino.</t>
  </si>
  <si>
    <t>Creare criteri con restrizioni e requisiti specifici che identifichino le potenziali azioni a livello di impiego coerenti con la legge sul lavoro applicabile. I criteri devono essere resi disponibili a tutti i dipendenti e questi ultimi devono riconoscerli.</t>
  </si>
  <si>
    <t>Collaborare con l'ufficio legale dell'azienda per classificare i dati personali nel modo appropriato (vedere I.2) e catalogare le motivazioni legali per il mantenimento di categorie speciali di dati personali.</t>
  </si>
  <si>
    <t>Definire un processo per condividere motivazioni legali appropriate con i soggetti interessati, quando questi ultimi obiettano al modo in cui l'azienda usa i loro dati personali.</t>
  </si>
  <si>
    <t>Stabilire la capacità di fornire le prove che le attività di elaborazione sono state interrotte su richiesta. Questo può avvenire attraverso procedure manuali o tecnologie che registrano le azioni eseguite per interrompere il trattamento.</t>
  </si>
  <si>
    <t>Definire un processo relativo al momento e al modo di rispondere alle richieste dei soggetti interessati di interrompere l'uso dei loro dati personali.</t>
  </si>
  <si>
    <t>Identificare le persone e i processi richiesti per eseguire le attività necessarie per ottenere il consenso.</t>
  </si>
  <si>
    <t>Definire un processo per gestire quando e come ottenere il consenso dei soggetti interessati, incluse le informazioni da condividere con i soggetti, nel momento in cui viene richiesto il consenso. Creare un flusso di lavoro consenso del soggetto interessato che prenda in considerazione tutti i requisiti.</t>
  </si>
  <si>
    <t>Definire un processo per comunicare ai soggetti interessati i motivi per cui verranno utilizzati i dati personali, nel momento in cui danno il loro consenso, soprattutto prima di utilizzare i dati sensibili, ad esempio di carattere razziale o religioso.</t>
  </si>
  <si>
    <t>Implementare una tecnologia per richiedere e ottenere automaticamente il consenso dei soggetti interessati per l'uso dei dati personali.</t>
  </si>
  <si>
    <t xml:space="preserve">Definire i requisiti per il consenso dei bambini con l'ufficio legale e conformità di competenza. Definire un processo relativo al modo in cui ottenere il consenso dei bambini in modo appropriato. </t>
  </si>
  <si>
    <t>Eseguire l'analisi dei potenziali impatti dell'uso dei dati personali. Questa analisi deve considerare l'impatto sui soggetti interessati in caso di uso improprio, gestione non corretta o divulgazione non autorizzata dei dati. È possibile utilizzare un framework di gestione del rischio per eseguire questa analisi, ad esempio NIST 800-37 o ISO 31000.</t>
  </si>
  <si>
    <t>Definire i livelli di rischio per ogni potenziale impatto in base a gravità, probabilità ed esposizione. Dovrebbe essere una classificazione di ogni impatto come alto, medio e basso.</t>
  </si>
  <si>
    <t xml:space="preserve">Per tutte le potenziali attività di elaborazione dei dati personali identificate come ad alto rischio, eseguire una DPIA per definire e implementare le procedure di attenuazione per gli impatti ad alto rischio. </t>
  </si>
  <si>
    <t xml:space="preserve">Implementare la tecnologia o un processo per contrassegnare tutti i nuovi archivi dati personali per una valutazione, prima dell'archiviazione dei dati personali. </t>
  </si>
  <si>
    <t>Definire i sostenitori della privacy necessari e notificare tutte le parti quando viene eseguita una DPIA. Mantenere punti di contatto rilevanti per il momento in cui è necessario comunicare o affrontare i risultati delle valutazioni.</t>
  </si>
  <si>
    <t>Definire un processo per notificare le parti interessate per le attività di elaborazione dei dati personali ritenute ad alto rischio e preparare la documentazione necessaria per supportare l'attenuazione di tale rischio. Mantenere punti di contatto con gli organi di controllo e una strategia di comunicazione per scenari di valutazione predefiniti.</t>
  </si>
  <si>
    <t>Integrare il processo DPIA (Data Privacy Impact Assessment) alle attività di gestione dei rischi aziendali e/o IT.</t>
  </si>
  <si>
    <t>L'azienda mantiene un inventario dei processi che trasmettono i dati personali a provider di servizi di terze parti?</t>
  </si>
  <si>
    <t xml:space="preserve">L'azienda è in grado di determinare i rischi associati al trattamento dei dati personali?  </t>
  </si>
  <si>
    <t>I.2: Agevolare la classificazione dei dati</t>
  </si>
  <si>
    <t>L'azienda dispone di uno strumento per catalogare in che modo e dove vengono usati i dati personali ed è popolato parzialmente o completamente?</t>
  </si>
  <si>
    <t>L'azienda dispone di un programma di governance dei dati?</t>
  </si>
  <si>
    <t>L'azienda fornisce ai soggetti interessati avvisi sulla privacy che descrivano come vengono usati i loro dati?</t>
  </si>
  <si>
    <t>Se richiesto da un soggetto interessato, l'azienda è in grado di interrompere il trattamento di alcune forme di dati personali?</t>
  </si>
  <si>
    <t>L'azienda è in grado di ottenere il consenso dei soggetti interessati per il trattamento dei loro dati personali?</t>
  </si>
  <si>
    <r>
      <t xml:space="preserve">Incaricato a rispondere alle domande consigliato: </t>
    </r>
    <r>
      <rPr>
        <sz val="11"/>
        <color theme="1"/>
        <rFont val="Calibri"/>
        <family val="2"/>
      </rPr>
      <t>DPO (Data Protection Officer), leadership IT
Riferimento all'RGPD correlato: articolo 12(2-5); 15; 16; 17(1), (3); 18(1); 19; 20(1)</t>
    </r>
  </si>
  <si>
    <t>Per alcuni casi, l'azienda è in grado di correggere le imprecisioni o di completare istanze parziali dei dati personali dei soggetti interessati, se richiesto?</t>
  </si>
  <si>
    <r>
      <t>Incaricato a rispondere alle domande consigliato:</t>
    </r>
    <r>
      <rPr>
        <sz val="11"/>
        <color theme="1"/>
        <rFont val="Calibri"/>
        <family val="2"/>
      </rPr>
      <t xml:space="preserve"> leadership del data center, DPO (Data Protection Officer), Marketing/Digitale, elaboratore
Riferimento all'RGPD correlato: articolo 17(1)(a-f), (2); 30(4) </t>
    </r>
  </si>
  <si>
    <t>È stato messo a punto un meccanismo per trovare e cancellare dati personali su richiesta?</t>
  </si>
  <si>
    <r>
      <t xml:space="preserve">Incaricato a rispondere alle domande consigliato: </t>
    </r>
    <r>
      <rPr>
        <sz val="11"/>
        <color theme="1"/>
        <rFont val="Calibri"/>
        <family val="2"/>
      </rPr>
      <t>: leadership del data center, DPO (Data Protection Officer), Marketing/Digitale, elaboratore
Riferimento all'RGPD correlato: articolo 18(1)(a-d); 30(4)</t>
    </r>
  </si>
  <si>
    <t>Sono stati definiti criteri e procedure per porre restrizioni sul trattamento dei dati personali, se richiesto?</t>
  </si>
  <si>
    <t>È stato nominato un Data Protection Officer (DPO)?</t>
  </si>
  <si>
    <t>L'azienda dispone di un programma di gestione dei rischi che includa considerazioni relative alla privacy dei dati?</t>
  </si>
  <si>
    <t>P.1: Privacy e protezione dei dati per impostazione predefinita e progettazione</t>
  </si>
  <si>
    <r>
      <t>L'azienda</t>
    </r>
    <r>
      <rPr>
        <b/>
        <sz val="11"/>
        <color theme="1"/>
        <rFont val="Calibri"/>
        <family val="2"/>
      </rPr>
      <t xml:space="preserve"> </t>
    </r>
    <r>
      <rPr>
        <sz val="11"/>
        <color theme="1"/>
        <rFont val="Calibri"/>
        <family val="2"/>
      </rPr>
      <t>sta pianificando come sviluppare la tecnologia, i prodotti, i processi e la struttura organizzativa ponendo come componenti chiave la protezione e la privacy dei dati, poiché è consapevole delle lacune che implica?</t>
    </r>
  </si>
  <si>
    <t>P.2: Proteggere i dati personali attraverso la crittografia</t>
  </si>
  <si>
    <t>P.4: Prepararsi, rilevare e rispondere alle violazioni dei dati</t>
  </si>
  <si>
    <t>L'azienda è a conoscenza del potenziale impatto delle violazioni dei dati personali e ha attuato un piano di risposta?</t>
  </si>
  <si>
    <t>L'azienda testa le sue misure di sicurezza attraverso mezzi tecnici, social engineering o esercizi da tavolo?</t>
  </si>
  <si>
    <t>S.1: Mantenere la documentazione per mostrare la conformità all'RGPD</t>
  </si>
  <si>
    <t>S.2: Rilevare e registrare i flussi di dati personali in ingresso e in uscita dall'Unione Europea</t>
  </si>
  <si>
    <r>
      <t xml:space="preserve">Incaricato a rispondere alle domande consigliato: </t>
    </r>
    <r>
      <rPr>
        <sz val="11"/>
        <color theme="1"/>
        <rFont val="Calibri"/>
        <family val="2"/>
      </rPr>
      <t>conformità, DPO (Data Protection Officer), leadership IT, Ufficio legale, elaboratori di terze parti 
Riferimento all'RGPD correlato: articolo 13(1)(f); 14(1)(f); 28 (1-5), (9); 46(1)</t>
    </r>
  </si>
  <si>
    <t>Domanda</t>
  </si>
  <si>
    <t>Posizione del principale incaricato a rispondere alle domande</t>
  </si>
  <si>
    <t>PPT</t>
  </si>
  <si>
    <t>Knockout</t>
  </si>
  <si>
    <t>Sumif</t>
  </si>
  <si>
    <t xml:space="preserve">Stabilire uno strumento per comunicare con i soggetti interessati su questioni di privacy, ad esempio un numero di telefono, un helpdesk e-mail o un sito Web. Questo strumento dovrà essere pubblicato e reso disponibile ai soggetti interessati. </t>
  </si>
  <si>
    <t>Stabilire un portale o un modulo online in modo che i soggetti interessati e altri individui possano inoltrare richieste o domande sulla privacy, ad esempio cancellazione e obiezioni.</t>
  </si>
  <si>
    <t>Assumere, formare o riallineare il personale appropriato per aiutare l'azienda a valutare e a rispondere alle domande e alle richieste sulla privacy in modo appropriato.</t>
  </si>
  <si>
    <t>Sviluppare un processo per correggere i dati personali imprecisi o completare le informazioni incomplete, inclusa la modifica o l'aggiunta di dettagli come il nome o l'indirizzo. Implementare la tecnologia ove appropriato per consentire questo processo.</t>
  </si>
  <si>
    <t>Implementare la tecnologia completa e un framework corrispondente per correggere tutte le istanze di dati personali imprecisi o completarli se incompleti.</t>
  </si>
  <si>
    <t>Definire un processo per stabilire quando, come e chi dovrà correggere o completare i dati personali dei soggetti interessati.</t>
  </si>
  <si>
    <t>Implementare la tecnologia per consentire la registrazione, l'archiviazione e la condivisione delle prove della correzione o del completamento dei dati personali dell'organizzazione.</t>
  </si>
  <si>
    <t>Espandere l'uso di, o implementare tecnologia aggiuntiva per automatizzare la correzione o il completamento dei dati personali dei soggetti interessati, nonché registrare, mantenere e condividere le prove della correzione/completamento.</t>
  </si>
  <si>
    <t>Identificare il personale qualificato e formato in modo appropriato, incluse le parti interessate di gruppi diversi, e la struttura di segnalazione per valutare e prendere decisioni finali sulle richieste di cancellazione dei dati.  La responsabilità ultima delle decisioni spetta al DPO.</t>
  </si>
  <si>
    <t>Implementare un processo definito per ogni tecnologia rilevante per cancellare i dati. Il processo deve includere un controllo che confermi che i dati sono stati rimossi come richiesto.</t>
  </si>
  <si>
    <t>Definire un processo per registrare, documentare e mantenere record delle cancellazioni.</t>
  </si>
  <si>
    <t>Stabilire la comunicazione con tutti i destinatari dei dati personali per soddisfare le richieste di cancellazione. Questa strategia di comunicazione deve essere implementata nell'ambito dell'identificazione del luogo in cui i dati personali vengono trasmessi, ospitati e trattati.</t>
  </si>
  <si>
    <t>Implementare la tecnologia e i processi che consentano all'azienda di eliminare i dati personali in tutti i luoghi in cui sono archiviati.</t>
  </si>
  <si>
    <t>Le aziende devono valutare se l'automazione è necessaria, possibilmente in base alle loro dimensioni e al potenziale numero di richieste dei soggetti interessati. A prescindere che sia o meno necessaria, l'automazione delle attività di cancellazione potrebbe ridurre o attenuare il rischio di errori attraverso processi manuali e garantire che l'azione venga eseguita in modo puntuale, accurato e coerente.</t>
  </si>
  <si>
    <t xml:space="preserve">Mantenere la capacità di esportare i dati personali in un formato leggibile dalla macchina. Sviluppare un processo per offrire questa capacità al soggetto interessato quando richiesto, idealmente con un'opportunità di download diretto. </t>
  </si>
  <si>
    <t>Implementare un processo o una tecnologia per inviare dati personali ai soggetti interessati in un formato leggibile dalla macchina. NOTA: un file PDF non è considerato leggibile dalla macchina. Esempi di formati corretti sono XLS e HTML.</t>
  </si>
  <si>
    <t>Per ridurre il carico di elaborazione delle richieste di portabilità dei dati, considerare una tecnologia per automatizzare le risposte alle richieste di portabilità dei dati.</t>
  </si>
  <si>
    <t>Stabilire un processo per trasferire in modo sicuro dati personali a un altro controllo in un formato leggibile dalla macchina, quando richiesto da un soggetto interessato.</t>
  </si>
  <si>
    <t>Stabilire criteri e processi relativi al modo in cui l'azienda può porre restrizioni sul trattamento dei dati personali, quando richiesto.</t>
  </si>
  <si>
    <t xml:space="preserve">Identificare e mantenere il personale necessario per soddisfare le richieste di restrizioni. Creare o usare una capacità tecnologica per limitare i flussi di lavoro e impedire in altro modo l'attività di elaborazione dei dati personali. </t>
  </si>
  <si>
    <t>Stabilire un meccanismo per identificare altri destinatari che archiviano o trattano i dati personali di un soggetto interessato e comunicare loro eventuali restrizioni sul trattamento.</t>
  </si>
  <si>
    <t>Implementare la tecnologia per comunicare automaticamente agli elaboratori tutte le attività di elaborazione con restrizioni su determinati dati personali.</t>
  </si>
  <si>
    <t>Oltre alle attività richieste in M.5, è necessario mettere a punto un meccanismo di comunicazione e assumere il personale necessario per supervisionare la comunicazione allo scopo di notificare i soggetti interessati quando è stata posta una restrizione sul trattamento.</t>
  </si>
  <si>
    <t>Implementare la tecnologia per notificare automaticamente i soggetti interessati applicabili quando le attività di elaborazione sono state riprese.</t>
  </si>
  <si>
    <t>Consentire la registrazione o mantenere un record dei momenti in cui le attività di elaborazione sono state soggette a restrizioni e poi riprese. Chiedere una spiegazione all'individuo che ha preso la decisione di riprendere il trattamento.</t>
  </si>
  <si>
    <t xml:space="preserve">Consentire la registrazione o mantenere un record di istanze quando esistono restrizioni sulle attività di elaborazione. </t>
  </si>
  <si>
    <t xml:space="preserve">Creare un meccanismo per contrassegnare le decisioni (solvibilità, candidature ai posti di lavoro) prese parzialmente o completamente attraverso mezzi automatici (verifiche del credito o dati di ricerca verificati). </t>
  </si>
  <si>
    <t>Definire la revisione legale e di conformità necessaria per le decisioni automatizzate. Questa revisione deve includere una motivazione aziendale documentata per l'uso delle decisioni automatizzate, nonché considerazioni per l'intervento umano.</t>
  </si>
  <si>
    <t>Stabilire criteri che identifichino quando l'intervento umano è necessario per rivedere le decisioni prese attraverso mezzi automatici. Assegnare la responsabilità di assegnare tali criteri al personale di competenza.</t>
  </si>
  <si>
    <t xml:space="preserve">Eseguire l'analisi delle possibili incoerenze nelle decisioni automatizzate e valutare le più prevalenti. Identificare i punti in cui l'intervento umano è necessario per le decisioni che presentano il maggior numero di incoerenze. Stabilire una procedura per l'intervento umano necessario. </t>
  </si>
  <si>
    <t xml:space="preserve">Mettere a punto un meccanismo per raccogliere le comunicazioni dei soggetti interessati per richiedere maggiori informazioni su una decisione presa automaticamente. Può trattarsi di una funzionalità integrata nel meccanismo di comunicazione stabilito in M.5. </t>
  </si>
  <si>
    <t>Stabilire se l'azienda necessita di un DPO (Data Protection Officer). Assegnare o nominare un DPO che soddisfi i requisiti per l'azienda.</t>
  </si>
  <si>
    <t>Identificare il personale appropriato che dovrà partecipare al corso di formazione sulla privacy dei dati. Creare un programma di formazione da tenere a intervalli regolari e definiti e che soddisfi tutti i requisiti necessari per la gestione dei dati personali.</t>
  </si>
  <si>
    <t>Consentire al DPO di eseguire le revisioni indipendenti necessarie, secondo quanto richiesto dall'RGPD.</t>
  </si>
  <si>
    <t>Contribuire alla formazione necessaria sulla privacy e mantenere le associazioni o gli abbonamenti necessari alle organizzazioni di privacy. Contribuire a definire questi requisiti per il settore aziendale, oltre alla quantità e al tipo di dati personali mantenuti dall'azienda.</t>
  </si>
  <si>
    <t>Contribuire a identificare le posizioni di privacy dei dati chiave e assegnare i ruoli e le responsabilità necessari al personale di competenza. Eseguire regolarmente questa analisi.</t>
  </si>
  <si>
    <t>Mantenere asset di tutti i requisiti normativi e l'applicabilità dei requisiti a cui fare riferimento in caso di modifica dell'ambiente normativo.</t>
  </si>
  <si>
    <t>Implementare un programma di gestione dei rischi che includa considerazioni sulla prevenzione attiva dell'accesso non autorizzato a dati personali identificabili. Eseguire l'analisi dei rischi per poter identificare i potenziali rischi per la privacy dei dati.</t>
  </si>
  <si>
    <t xml:space="preserve">Definire principi e indicazioni per la gestione dei rischi in base al valore degli asset, alla propensione al rischio e al contesto aziendale del rischio stesso. Questi principi e indicazioni devono ridurre il rischio e supportare la mission dell'azienda. Dopo aver definito questi principi e indicazioni, è necessario implementare una strategia e un programma di gestione dei rischi. </t>
  </si>
  <si>
    <t>Implementare un framework definito per la gestione dei rischi, ad esempio NIST, ISO o COBIT, che risponda alle esigenze dell'azienda di identificare e gestire in modo dinamico la privacy dei dati come principio del framework di gestione dei rischi.</t>
  </si>
  <si>
    <t xml:space="preserve">Mantenere un registro di tutti i rischi rilevanti per l'azienda. Per tutti i rischi che richiedono ulteriori azioni, creare un piano di attenuazione o trasferimento. Documentare queste procedure e usarle insieme alle valutazioni dell'impatto della protezione dei dati. </t>
  </si>
  <si>
    <t>Per qualsiasi rischio incluso nel registro, identificare quelli che potrebbero riguardare la cattiva gestione dei dati personali. Se nessun rischio riguarda la cattiva gestione dei dati personali, identificare i potenziali rischi applicabili all'azienda.</t>
  </si>
  <si>
    <t>Per tutti i dati personali usati, valutare i benefici della pseudonimizzazione i dati personali. Considerare usi applicabili delle tecniche di pseudonimizzazione rilevanti. Implementare queste tecniche di pseudonimizzazione e la necessaria tecnologia, laddove le protezioni aggiuntive derivanti dalla pseudonimizzazione dei dati personali siano rilevanti per la progettazione della protezione dei dati.</t>
  </si>
  <si>
    <t xml:space="preserve">Valutare la motivazione aziendale di tutti i dati personali usati per le operazioni dell'azienda. Definire un processo per mantenere i dati che costituiscono un requisito minimo per eseguire queste operazioni e interrompere la raccolta di tutti i dati personali che non presentano una motivazione aziendale valida. </t>
  </si>
  <si>
    <t xml:space="preserve">Progettare i controlli dell'accesso dei dati personali (ad esempio separazione dei doveri) che impediscono al personale di gestire in modo non corretto i dati personali. Rivedere e aggiornare con continuità questi controlli dell'accesso, per tutti gli archivi dati rilevanti. </t>
  </si>
  <si>
    <t xml:space="preserve">Mantenere il principio del privilegio minimo per tutti i dati personali. Documentare questa considerazione nei criteri e nelle procedure rilevanti. Creare una procedura per convalidare con continuità il privilegio minimo per i dati personali gestiti. </t>
  </si>
  <si>
    <t>Rivedere tutti i criteri e le procedure per le tecnologie rilevanti per assicurarsi che i principi di privacy e protezione dei dati vengano integrati e rivisti in modo appropriato in base a una cadenza pianificata.</t>
  </si>
  <si>
    <t>Creare un programma di formazione sulla privacy e la protezione dei dati, inclusi strumenti e risorse, per tutto il personale a cui sono assegnate attività riguardanti dati personali, manager applicabili e funzioni di supporto (ufficio legale e Risorse umane). I massimi dirigenti che sottolineano l'importanza della privacy e della protezione dei dati contribuiranno a impostare "il giusto tono" e a integrare i principi chiave nella cultura aziendale.</t>
  </si>
  <si>
    <t>Nell'ambito dei cicli di vita di sviluppo della tecnologia e del software, includere considerazioni, requisiti e approvazioni rilevanti su privacy e protezione dei dati.</t>
  </si>
  <si>
    <t>Analizzare tutti i dati personali disponibili nell'organizzazione e determinare ove sia appropriata la crittografia, tenendo conto delle conseguenze qualora i dati vengano manomessi e di eventuali impatti operativi della tecnologia disponibile. Adottare le misure appropriate per crittografare i dati ove sia appropriato.</t>
  </si>
  <si>
    <t>Creare procedure e criteri di crittografia per le tecnologie rilevanti, inclusi quali dati personali crittografare, come crittografarli e perché farlo. Aggiornare regolarmente questi criteri e procedure.</t>
  </si>
  <si>
    <t>Implementare e mantenere come minimo le tecnologie di crittografia standard.</t>
  </si>
  <si>
    <t>Far valutare al personale la tecnologia di crittografia per assicurarsi che l'azienda usi, come minimo, la tecnologia standard del settore.</t>
  </si>
  <si>
    <t>Identificare i controlli di riservatezza, integrità e disponibilità necessari per proteggere in modo appropriato i dati personali.</t>
  </si>
  <si>
    <t>Stabilire criteri e procedure che definiscano in modo specifico in che modo i sistemi e il personale aziendali proteggono la riservatezza, l'integrità e la disponibilità dei dati personali.</t>
  </si>
  <si>
    <t>P.3: Proteggere i dati personali utilizzando controlli di sicurezza che assicurino la riservatezza, l'integrità e la disponibilità dei dati personali</t>
  </si>
  <si>
    <t>Creare un processo o un programma formale per migliorare regolarmente la protezione della riservatezza, dell'integrità e della disponibilità 1) assumendo o riallineando il personale esperto rilevante, 2) acquistando o sviluppando nuova tecnologia o aggiornando quella esistente e 3) cercando o formando il personale sulle best practice più attuali.</t>
  </si>
  <si>
    <t>Stabilire controlli tecnologici o di processo all'interno dell'azienda che impedisca o riduca in modo significativo l'uso dei dati personali rispetto ai criteri aziendali, ad esempio richiedendo che i codici fiscali vengano usati solo per certi scopi, solo in certi sistemi o solo da determinati dipendenti.</t>
  </si>
  <si>
    <t>Identificare tutti i partner e provider di servizi che utilizzano i dati personali dall'azienda e stipulare contratti affinché utilizzino i dati personali esclusivamente in base a quanto stabilito per iscritto dall'azienda.</t>
  </si>
  <si>
    <t>Stabilire processi che definiscano in modo specifico come ripristinare l'accesso ai dati personali, quando diventano indisponibili, e implementare la necessaria tecnologia, ad esempio l'uso di fonti di alimentazione e dati ridondanti.</t>
  </si>
  <si>
    <t>Adottare sistemi di notifica o iniziative di ricerca interni per tenere traccia dei requisiti legali e dei mezzi accettati per proteggere i trasferimenti dei dati personali o usare consulenti legali esterni per fare altrettanto. Usare le precedenti conoscenze per adottare le protezioni tecniche e organizzative appropriate per i trasferimenti dei dati personali.</t>
  </si>
  <si>
    <t>Oltre alla crittografia, implementare protezioni per mantenere la riservatezza dei dati personali, ad esempio autorizzazioni file, liste di controllo dell'accesso e protezione fisica dei computer e dell'apparecchiatura di rete.</t>
  </si>
  <si>
    <t>Usare tecnologie e protezioni procedurali per proteggere l'integrità dei dati personali, ad esempio hash, backup e convalida dell'input.</t>
  </si>
  <si>
    <t xml:space="preserve">Definire categorie delle potenziali violazioni, in base ai dati personali usati all'interno dell'azienda. Configurare piani di risposta appropriati, in base alle priorità dettate dall'impatto anticipato delle potenziali violazioni. Questi piani di risposta dovranno includere passaggi per il rilevamento e l'analisi delle violazioni, il contenimento, l'eliminazione e il ripristino post-incidente. </t>
  </si>
  <si>
    <t>Creare modelli per le notifiche delle violazioni dei dati e linee guida sull'uso di ciascun modello in base alle circostanze. Scrivere gli avvisi in un linguaggio chiaro e semplice e includere informazioni quali natura e impatto della violazione, persone di contatto e le azioni intraprese per rimediare ai danni causati dalla violazione.</t>
  </si>
  <si>
    <t>Implementare una capacità per rilevare le violazioni dei dati all'interno dell'azienda che verta sui dati personali ad alto rischio. Questo risultato può essere ottenuto attraverso una combinazione di controlli tecnici e non, inclusi gli strumenti di prevenzione della perdita di dati, strumenti di gestione degli eventi e delle informazioni di sicurezza o controlli basati sulle persone.</t>
  </si>
  <si>
    <t>Definire un repository centrale dei record delle violazioni dei dati, idealmente basato su tecnologia, che garantisca che tutte le violazioni che si verificano all'interno dell'azienda vengano documentate e segnalate in modo coerente. Includere informazioni sull'origine, l'impatto e i rimedi delle violazioni dei dati ed eventuali analisi delle cause eseguite.</t>
  </si>
  <si>
    <t>Estendere il repository delle violazioni dei dati dell'azienda per includere la documentazione delle lezioni apprese dal processo di risposta delle violazioni dei dati. Discutere delle lezioni apprese con il personale appropriato e favorire il cambiamento all'interno dell'azienda in base alle lezioni apprese.</t>
  </si>
  <si>
    <t xml:space="preserve">Eseguire i test di sicurezza necessari a intervalli definiti. Creare una pianificazione che includa varie forme di test, ad esempio scansioni automatiche, test di penetrazione e campagne di phishing. Questi test devono tenere conto dei controlli di sicurezza dell'azienda e identificare le opportunità di proteggere i dati personali. </t>
  </si>
  <si>
    <t>Stabilire un processo per testare le misure di sicurezza, con la frequenza e il rigore basati sul rischio associato a ogni misura di sicurezza. Nel processo di test includere sia le misure tecniche sia quelle non tecniche. Sviluppare una procedura per risolvere le misure che non rispondono in modo adeguato alle aspettative durante il test.</t>
  </si>
  <si>
    <t>Assumere o riallineare il personale per testare i controlli di sicurezza e formarli sulla metodologia di test e controllo dell'ambito per convalidare l'efficacia delle protezioni implementate.</t>
  </si>
  <si>
    <t>Ove possibile, implementare la tecnologia appropriata per il test dei controlli di sicurezza tecnici. Esempi includono raccolta automatica dei dati, iterazione di test case in blocco e tentativo di aggirare le protezioni di sicurezza.</t>
  </si>
  <si>
    <t>Definire un modo per tenere traccia delle attività di elaborazione, idealmente in un sistema di registrazione centralizzato. Determinare quali attività richiedono una registrazione dettagliata dei record e quali informazioni aggiuntive acquisire con ciascuna attività. Creare criteri e procedure per attuare la funzionalità di rilevamento.</t>
  </si>
  <si>
    <t>Ampliare la documentazione per includere almeno i seguenti metadati per ogni attività di elaborazione: nome e dettagli di contatto del controllore, scopo del trattamento, categorie di dati personali, destinatari e relativa località, limiti di tempi per la conservazione e descrizione delle misure di sicurezza correlate all'attività di elaborazione.</t>
  </si>
  <si>
    <t>Selezionare e implementare uno strumento come repository centrale per le attività di elaborazione dei dati. Configurare lo strumento per registrare le attività di elaborazione e le informazioni categoriche sulle attività e fornire le procedure e la formazione agli utenti finali.</t>
  </si>
  <si>
    <t>Sviluppare e documentare un processo per registrare nuove attività di elaborazione, modifiche alle attività di elaborazione e informazioni categoriche sulle attività. Includere informazioni relative al momento e al luogo in cui i dati sono registrati e alla persona responsabile di mantenere i dati aggiornati e accurati.</t>
  </si>
  <si>
    <t>In attesa che l'RGPD diventi una normativa, periodicamente verranno rilasciate ulteriori indicazioni. Definire un processo per mantenersi aggiornati con le modifiche in ambito normativo, incluse le modifiche nelle decisioni sull'adeguatezza per i trasferimenti a terze parti.</t>
  </si>
  <si>
    <t>Assegnare la responsabilità della gestione dei trasferimenti di dati personali in uscita dall'Unione Europea e oltre i confini internazionali. Formare il personale che potrebbe eseguire questi trasferimenti sulle procedure di gestione e documentazione e sul percorso di riassegnazione appropriato per le decisioni riguardanti i trasferimenti di dati internazionali.</t>
  </si>
  <si>
    <t>Selezionare e implementare le tecnologie che possano rilevare e registrare i trasferimenti di dati diretti oltre i confini internazionali. Concentrarsi inizialmente sulle attività di elaborazione dati ripetute dove l'origine e la destinazione sono prevedibili.</t>
  </si>
  <si>
    <t>Ampliare lo standard di protezione dei dati di terze parti creando un inventario dei provider che devono aderire allo standard, quali attività di elaborazione devono eseguire e i tempi di revisione appropriati per ognuno.</t>
  </si>
  <si>
    <t>Creare un processo per includere norme dello standard di protezione dei dati di terze parti nei contratti e negli accordi con provider di terze parti.</t>
  </si>
  <si>
    <t>Ampliare lo standard di protezione dei dati di terze parti definendo procedure per il controllo dei provider di servizi di terze parti su base periodica.</t>
  </si>
  <si>
    <t>Includere modifiche ai requisiti di gestione dei dati personali in comunicazioni regolari con provider di servizi di terze parti. Definire l'interfaccia tra le iniziative interne per mantenere gli standard di privacy e protezione dei dati e comunicazioni di terze parti.</t>
  </si>
  <si>
    <t>Definire un modello formale con standard sulla frequenza d'uso per mantenere con continuità una valutazione dei rischi e un registro DPIA aggiornati. Definire criteri che stabiliscono quando è necessario eseguire una nuova valutazione, ad esempio quando usare nuove tecnologie per l'elaborazione.</t>
  </si>
  <si>
    <r>
      <t xml:space="preserve">Un punteggio complessivo della fase </t>
    </r>
    <r>
      <rPr>
        <b/>
        <sz val="11"/>
        <color theme="1"/>
        <rFont val="Segoe UI"/>
        <family val="2"/>
      </rPr>
      <t>Iniziale</t>
    </r>
    <r>
      <rPr>
        <sz val="11"/>
        <color theme="1"/>
        <rFont val="Segoe UI"/>
        <family val="2"/>
      </rPr>
      <t xml:space="preserve"> indica che l'azienda ha delle lacune nelle persone, nei processi e nella tecnologia di base necessari per prepararsi alla conformità ai requisiti di privacy dei dati dell'RGPD. Concentrarsi inizialmente sulla definizione di queste capacità di base. La conformità all'RGPD è un processo in corso.  Di conseguenza, anche se un'azienda risponde a tutte le domande in modo affermativo, i risultati della valutazione dettagliata dell'RGPD rifletteranno l'azienda nella fase Ottimizzazione.</t>
    </r>
  </si>
  <si>
    <r>
      <t xml:space="preserve">Un punteggio complessivo della fase </t>
    </r>
    <r>
      <rPr>
        <b/>
        <sz val="11"/>
        <color theme="1"/>
        <rFont val="Segoe UI"/>
        <family val="2"/>
      </rPr>
      <t>In corso</t>
    </r>
    <r>
      <rPr>
        <sz val="11"/>
        <color theme="1"/>
        <rFont val="Segoe UI"/>
        <family val="2"/>
      </rPr>
      <t xml:space="preserve"> indica che l'azienda ha alcune basi in fatto di persone, processi e tecnologia per prepararsi all'RGPD. Concentrarsi sul completamento di queste basi e sull'ampliamento delle capacità esistenti per colmare le lacune nella preparazione all'RGPD. La conformità all'RGPD è un processo in corso.  Di conseguenza, anche se un'azienda risponde a tutte le domande in modo affermativo, i risultati della valutazione dettagliata dell'RGPD rifletteranno l'azienda nella fase Ottimizzazione.</t>
    </r>
  </si>
  <si>
    <r>
      <t xml:space="preserve">Un punteggio complessivo della fase </t>
    </r>
    <r>
      <rPr>
        <b/>
        <sz val="11"/>
        <color theme="1"/>
        <rFont val="Segoe UI"/>
        <family val="2"/>
      </rPr>
      <t>Ottimizzazione</t>
    </r>
    <r>
      <rPr>
        <sz val="11"/>
        <color theme="1"/>
        <rFont val="Segoe UI"/>
        <family val="2"/>
      </rPr>
      <t xml:space="preserve"> indica che l'azienda dispone di quasi tutte le capacità necessarie per prepararsi alla conformità ai requisiti di privacy dei dati dell'RGPD. Cercare innanzitutto di colmare eventuali lacune rimanenti identificando modi per soddisfare in modo più efficace ed efficiente i requisiti di privacy dei dati attraverso l'automazione. La conformità all'RGPD è un processo in corso.  Di conseguenza, anche se un'azienda risponde a tutte le domande in modo affermativo, i risultati della valutazione dettagliata dell'RGPD rifletteranno l'azienda nella fase Ottimizzazione.</t>
    </r>
  </si>
  <si>
    <r>
      <rPr>
        <sz val="12"/>
        <color theme="1"/>
        <rFont val="Segoe UI"/>
        <family val="2"/>
      </rPr>
      <t>I1.1</t>
    </r>
  </si>
  <si>
    <r>
      <rPr>
        <sz val="12"/>
        <color theme="1"/>
        <rFont val="Segoe UI"/>
        <family val="2"/>
      </rPr>
      <t>I1.2</t>
    </r>
  </si>
  <si>
    <r>
      <rPr>
        <sz val="12"/>
        <color theme="1"/>
        <rFont val="Segoe UI"/>
        <family val="2"/>
      </rPr>
      <t>I1.3</t>
    </r>
  </si>
  <si>
    <r>
      <rPr>
        <sz val="12"/>
        <color theme="1"/>
        <rFont val="Segoe UI"/>
        <family val="2"/>
      </rPr>
      <t>L'azienda ha:</t>
    </r>
  </si>
  <si>
    <r>
      <rPr>
        <sz val="12"/>
        <color theme="1"/>
        <rFont val="Segoe UI"/>
        <family val="2"/>
      </rPr>
      <t>La capacità di individuare tutte le istanze dei dati personali relativi a un determinato soggetto interessato?</t>
    </r>
  </si>
  <si>
    <r>
      <rPr>
        <sz val="12"/>
        <color theme="1"/>
        <rFont val="Segoe UI"/>
        <family val="2"/>
      </rPr>
      <t>Un processo formale per cercare i dati personali in modo puntuale e coerente?</t>
    </r>
  </si>
  <si>
    <r>
      <rPr>
        <sz val="12"/>
        <color theme="1"/>
        <rFont val="Segoe UI"/>
        <family val="2"/>
      </rPr>
      <t>Una tecnologia che il personale possa usare per eseguire una singola ricerca che restituisca tutte le istanze dei dati personali di un determinato soggetto interessato?</t>
    </r>
  </si>
  <si>
    <r>
      <rPr>
        <sz val="12"/>
        <color theme="1"/>
        <rFont val="Segoe UI"/>
        <family val="2"/>
      </rPr>
      <t>I2.1</t>
    </r>
  </si>
  <si>
    <r>
      <rPr>
        <sz val="12"/>
        <color theme="1"/>
        <rFont val="Segoe UI"/>
        <family val="2"/>
      </rPr>
      <t>I2.2</t>
    </r>
  </si>
  <si>
    <r>
      <rPr>
        <sz val="12"/>
        <color theme="1"/>
        <rFont val="Segoe UI"/>
        <family val="2"/>
      </rPr>
      <t>I2.3</t>
    </r>
  </si>
  <si>
    <r>
      <rPr>
        <sz val="12"/>
        <color theme="1"/>
        <rFont val="Segoe UI"/>
        <family val="2"/>
      </rPr>
      <t>I2.4</t>
    </r>
  </si>
  <si>
    <r>
      <rPr>
        <sz val="12"/>
        <color theme="1"/>
        <rFont val="Segoe UI"/>
        <family val="2"/>
      </rPr>
      <t>I2.5</t>
    </r>
  </si>
  <si>
    <r>
      <rPr>
        <sz val="12"/>
        <color theme="1"/>
        <rFont val="Segoe UI"/>
        <family val="2"/>
      </rPr>
      <t>Etichetta categorie diverse dei dati a seconda del livello di sensibilità, ad esempio "sensibili", "riservati" o "pubblici"?</t>
    </r>
  </si>
  <si>
    <r>
      <rPr>
        <sz val="12"/>
        <color theme="1"/>
        <rFont val="Segoe UI"/>
        <family val="2"/>
      </rPr>
      <t>Etichetta i dati con le restrizioni geografiche che potrebbero applicarsi?</t>
    </r>
  </si>
  <si>
    <r>
      <rPr>
        <sz val="12"/>
        <color theme="1"/>
        <rFont val="Segoe UI"/>
        <family val="2"/>
      </rPr>
      <t>Etichetta l'origine dei dati, specificando, ad esempio, se i dati sono stati forniti dal soggetto interessato o ottenuti attraverso altri mezzi?</t>
    </r>
  </si>
  <si>
    <r>
      <rPr>
        <sz val="12"/>
        <color theme="1"/>
        <rFont val="Segoe UI"/>
        <family val="2"/>
      </rPr>
      <t>Esegue le attività di classificazione dei dati in modo puntuale e coerente?</t>
    </r>
  </si>
  <si>
    <r>
      <rPr>
        <sz val="12"/>
        <color theme="1"/>
        <rFont val="Segoe UI"/>
        <family val="2"/>
      </rPr>
      <t>Esegue automaticamente tutte le suddette attività?</t>
    </r>
  </si>
  <si>
    <r>
      <rPr>
        <sz val="12"/>
        <color theme="1"/>
        <rFont val="Segoe UI"/>
        <family val="2"/>
      </rPr>
      <t>Un inventario completo di come e dove vengono usati i dati personali con tutte le istanze documentate?</t>
    </r>
  </si>
  <si>
    <r>
      <rPr>
        <sz val="12"/>
        <color theme="1"/>
        <rFont val="Segoe UI"/>
        <family val="2"/>
      </rPr>
      <t>Una tecnologia per automatizzare parzialmente o completamente gli aggiornamenti dell'inventario?</t>
    </r>
  </si>
  <si>
    <r>
      <rPr>
        <sz val="12"/>
        <color theme="1"/>
        <rFont val="Segoe UI"/>
        <family val="2"/>
      </rPr>
      <t>Un processo da usare regolarmente per mantenere aggiornato l'inventario?</t>
    </r>
  </si>
  <si>
    <r>
      <rPr>
        <sz val="12"/>
        <color theme="1"/>
        <rFont val="Segoe UI"/>
        <family val="2"/>
      </rPr>
      <t>Un inventario di tutte le attività di elaborazione dove si ottengono i dati personali?</t>
    </r>
  </si>
  <si>
    <r>
      <rPr>
        <sz val="12"/>
        <color theme="1"/>
        <rFont val="Segoe UI"/>
        <family val="2"/>
      </rPr>
      <t>Dettagli documentati di ogni attività di elaborazione inclusi ambito, scopo e criteri per i casi in cui sono necessari consensi e notifiche?</t>
    </r>
  </si>
  <si>
    <r>
      <rPr>
        <sz val="12"/>
        <color theme="1"/>
        <rFont val="Segoe UI"/>
        <family val="2"/>
      </rPr>
      <t>I3.1</t>
    </r>
  </si>
  <si>
    <r>
      <rPr>
        <sz val="12"/>
        <color theme="1"/>
        <rFont val="Segoe UI"/>
        <family val="2"/>
      </rPr>
      <t>I3.2</t>
    </r>
  </si>
  <si>
    <r>
      <rPr>
        <sz val="12"/>
        <color theme="1"/>
        <rFont val="Segoe UI"/>
        <family val="2"/>
      </rPr>
      <t>I3.3</t>
    </r>
  </si>
  <si>
    <r>
      <rPr>
        <sz val="12"/>
        <color theme="1"/>
        <rFont val="Segoe UI"/>
        <family val="2"/>
      </rPr>
      <t>I3.4</t>
    </r>
  </si>
  <si>
    <r>
      <rPr>
        <sz val="12"/>
        <color theme="1"/>
        <rFont val="Segoe UI"/>
        <family val="2"/>
      </rPr>
      <t>I3.5</t>
    </r>
  </si>
  <si>
    <r>
      <rPr>
        <sz val="12"/>
        <color theme="1"/>
        <rFont val="Segoe UI"/>
        <family val="2"/>
      </rPr>
      <t>Il programma di governance dei dati include:</t>
    </r>
  </si>
  <si>
    <r>
      <rPr>
        <sz val="12"/>
        <color theme="1"/>
        <rFont val="Segoe UI"/>
        <family val="2"/>
      </rPr>
      <t>Una struttura organizzativa e un atto formale per attuare il programma in modo coerente?</t>
    </r>
  </si>
  <si>
    <r>
      <rPr>
        <sz val="12"/>
        <color theme="1"/>
        <rFont val="Segoe UI"/>
        <family val="2"/>
      </rPr>
      <t>Integrazione tra reparti per assicurarsi che la governance dei dati sia coerente ed efficace nell'intera azienda?</t>
    </r>
  </si>
  <si>
    <r>
      <rPr>
        <sz val="12"/>
        <color theme="1"/>
        <rFont val="Segoe UI"/>
        <family val="2"/>
      </rPr>
      <t>Criteri di protezione e privacy dei dati?</t>
    </r>
  </si>
  <si>
    <r>
      <rPr>
        <sz val="12"/>
        <color theme="1"/>
        <rFont val="Segoe UI"/>
        <family val="2"/>
      </rPr>
      <t>Tecnologia per monitorare, segnalare e proteggersi dalle violazioni dei criteri di privacy e protezione?</t>
    </r>
  </si>
  <si>
    <r>
      <rPr>
        <sz val="12"/>
        <color theme="1"/>
        <rFont val="Segoe UI"/>
        <family val="2"/>
      </rPr>
      <t>Protezioni specifiche per i dati personali dei bambini?</t>
    </r>
  </si>
  <si>
    <r>
      <rPr>
        <sz val="12"/>
        <color theme="1"/>
        <rFont val="Segoe UI"/>
        <family val="2"/>
      </rPr>
      <t>Criteri che rafforzano la responsabilità all'interno dell'azienda?</t>
    </r>
  </si>
  <si>
    <r>
      <rPr>
        <sz val="12"/>
        <color theme="1"/>
        <rFont val="Segoe UI"/>
        <family val="2"/>
      </rPr>
      <t>Motivazione giuridica documentata per l'uso di categorie speciali di dati personali (origine razziale o etnica, opinioni politiche, credi religiosi o filosofici o appartenenza alle associazioni di categoria e il trattamento di dati genetici, dati biometrici per il solo scopo di identificare in modo univoco una persona fisica, dati sulla salute o dati riguardanti l'orientamento o la condotta sessuale di una persona)?</t>
    </r>
  </si>
  <si>
    <r>
      <rPr>
        <sz val="12"/>
        <color theme="1"/>
        <rFont val="Segoe UI"/>
        <family val="2"/>
      </rPr>
      <t>G1.1</t>
    </r>
  </si>
  <si>
    <r>
      <rPr>
        <sz val="12"/>
        <color theme="1"/>
        <rFont val="Segoe UI"/>
        <family val="2"/>
      </rPr>
      <t>G1.2</t>
    </r>
  </si>
  <si>
    <r>
      <rPr>
        <sz val="12"/>
        <color theme="1"/>
        <rFont val="Segoe UI"/>
        <family val="2"/>
      </rPr>
      <t>G1.3</t>
    </r>
  </si>
  <si>
    <r>
      <rPr>
        <sz val="12"/>
        <color theme="1"/>
        <rFont val="Segoe UI"/>
        <family val="2"/>
      </rPr>
      <t>G1.5</t>
    </r>
  </si>
  <si>
    <r>
      <rPr>
        <sz val="12"/>
        <color theme="1"/>
        <rFont val="Segoe UI"/>
        <family val="2"/>
      </rPr>
      <t>G1.6</t>
    </r>
  </si>
  <si>
    <r>
      <rPr>
        <sz val="12"/>
        <color theme="1"/>
        <rFont val="Segoe UI"/>
        <family val="2"/>
      </rPr>
      <t>G1.7</t>
    </r>
  </si>
  <si>
    <r>
      <rPr>
        <sz val="12"/>
        <color theme="1"/>
        <rFont val="Segoe UI"/>
        <family val="2"/>
      </rPr>
      <t>Le informative sulla privacy:</t>
    </r>
  </si>
  <si>
    <r>
      <rPr>
        <sz val="12"/>
        <color theme="1"/>
        <rFont val="Segoe UI"/>
        <family val="2"/>
      </rPr>
      <t>Sono scritte in un linguaggio chiaro semplice?</t>
    </r>
  </si>
  <si>
    <r>
      <rPr>
        <sz val="12"/>
        <color theme="1"/>
        <rFont val="Segoe UI"/>
        <family val="2"/>
      </rPr>
      <t>Sono disciplinate da un processo e da criteri formali per garantire che vengano condivisi in modo puntuale, coerente e appropriato?</t>
    </r>
  </si>
  <si>
    <r>
      <rPr>
        <sz val="12"/>
        <color theme="1"/>
        <rFont val="Segoe UI"/>
        <family val="2"/>
      </rPr>
      <t>Includono informazioni necessarie, ad esempio dettagli di contatto e scopi per l'uso dei dati personali?</t>
    </r>
  </si>
  <si>
    <r>
      <rPr>
        <sz val="12"/>
        <color theme="1"/>
        <rFont val="Segoe UI"/>
        <family val="2"/>
      </rPr>
      <t>Vengono condivise con i soggetti interessati al primo punto di contatto, quando viene loro comunicata la possibilità di obiettare al modo in cui l'azienda usa i loro dati personali?</t>
    </r>
  </si>
  <si>
    <r>
      <rPr>
        <sz val="12"/>
        <color theme="1"/>
        <rFont val="Segoe UI"/>
        <family val="2"/>
      </rPr>
      <t>Sono generate e condivise attraverso mezzi automatici?</t>
    </r>
  </si>
  <si>
    <r>
      <rPr>
        <sz val="12"/>
        <color theme="1"/>
        <rFont val="Segoe UI"/>
        <family val="2"/>
      </rPr>
      <t>Sono condivise con i soggetti interessati in tutti i punti in cui vengono raccolti i dati personali?</t>
    </r>
  </si>
  <si>
    <r>
      <rPr>
        <sz val="12"/>
        <color theme="1"/>
        <rFont val="Segoe UI"/>
        <family val="2"/>
      </rPr>
      <t>Sono condivise con i soggetti interessati quando i dati personali vengono raccolti da un'origine che non siano i soggetti interessati, inclusi i profili online, i siti o altre interazioni non dirette tra il soggetto interessato e l'azienda?</t>
    </r>
  </si>
  <si>
    <r>
      <rPr>
        <sz val="12"/>
        <color theme="1"/>
        <rFont val="Segoe UI"/>
        <family val="2"/>
      </rPr>
      <t>Sono condivise con i soggetti interessati, prima che l'azienda usi i loro dati personali per nuovi scopi non ancora comunicati ai soggetti stessi?</t>
    </r>
  </si>
  <si>
    <r>
      <rPr>
        <sz val="12"/>
        <color theme="1"/>
        <rFont val="Segoe UI"/>
        <family val="2"/>
      </rPr>
      <t>G2.1</t>
    </r>
  </si>
  <si>
    <r>
      <rPr>
        <sz val="12"/>
        <color theme="1"/>
        <rFont val="Segoe UI"/>
        <family val="2"/>
      </rPr>
      <t>G2.2</t>
    </r>
  </si>
  <si>
    <r>
      <rPr>
        <sz val="12"/>
        <color theme="1"/>
        <rFont val="Segoe UI"/>
        <family val="2"/>
      </rPr>
      <t>G2.3</t>
    </r>
  </si>
  <si>
    <r>
      <rPr>
        <sz val="12"/>
        <color theme="1"/>
        <rFont val="Segoe UI"/>
        <family val="2"/>
      </rPr>
      <t>G2.4</t>
    </r>
  </si>
  <si>
    <r>
      <rPr>
        <sz val="12"/>
        <color theme="1"/>
        <rFont val="Segoe UI"/>
        <family val="2"/>
      </rPr>
      <t>G2.5</t>
    </r>
  </si>
  <si>
    <r>
      <rPr>
        <sz val="12"/>
        <color theme="1"/>
        <rFont val="Segoe UI"/>
        <family val="2"/>
      </rPr>
      <t>G2.6</t>
    </r>
  </si>
  <si>
    <r>
      <rPr>
        <sz val="12"/>
        <color theme="1"/>
        <rFont val="Segoe UI"/>
        <family val="2"/>
      </rPr>
      <t>G2.7</t>
    </r>
  </si>
  <si>
    <r>
      <rPr>
        <sz val="12"/>
        <color theme="1"/>
        <rFont val="Segoe UI"/>
        <family val="2"/>
      </rPr>
      <t>G2.8</t>
    </r>
  </si>
  <si>
    <r>
      <rPr>
        <sz val="12"/>
        <color theme="1"/>
        <rFont val="Segoe UI"/>
        <family val="2"/>
      </rPr>
      <t>L'azienda può:</t>
    </r>
  </si>
  <si>
    <r>
      <rPr>
        <sz val="12"/>
        <color theme="1"/>
        <rFont val="Segoe UI"/>
        <family val="2"/>
      </rPr>
      <t>Interrompere il trattamento di tutte le forme di dati personali di un soggetto dati (in particolare il direct marketing) se richiesto dal soggetto interessato e ritenuto appropriato dall'azienda?</t>
    </r>
  </si>
  <si>
    <r>
      <rPr>
        <sz val="12"/>
        <color theme="1"/>
        <rFont val="Segoe UI"/>
        <family val="2"/>
      </rPr>
      <t>Fornire ai soggetti interessati l'avviso e la motivazione per continuare a usare i loro dati personali, quando viene rifiutata una richiesta di interrompere l'uso?</t>
    </r>
  </si>
  <si>
    <r>
      <rPr>
        <sz val="12"/>
        <color theme="1"/>
        <rFont val="Segoe UI"/>
        <family val="2"/>
      </rPr>
      <t>Registrare e mantenere le prove dell'interruzione dell'uso dei dati personali?</t>
    </r>
  </si>
  <si>
    <r>
      <rPr>
        <sz val="12"/>
        <color theme="1"/>
        <rFont val="Segoe UI"/>
        <family val="2"/>
      </rPr>
      <t>Usare un processo definito per rispondere in modo coerente e puntuale alle richieste dei soggetti interessati di interrompere l'uso dei loro dati?</t>
    </r>
  </si>
  <si>
    <r>
      <rPr>
        <sz val="12"/>
        <color theme="1"/>
        <rFont val="Segoe UI"/>
        <family val="2"/>
      </rPr>
      <t>Eseguire automaticamente tutte le suddette attività?</t>
    </r>
  </si>
  <si>
    <r>
      <rPr>
        <sz val="12"/>
        <color theme="1"/>
        <rFont val="Segoe UI"/>
        <family val="2"/>
      </rPr>
      <t>G3.1</t>
    </r>
  </si>
  <si>
    <r>
      <rPr>
        <sz val="12"/>
        <color theme="1"/>
        <rFont val="Segoe UI"/>
        <family val="2"/>
      </rPr>
      <t>G3.2</t>
    </r>
  </si>
  <si>
    <r>
      <rPr>
        <sz val="12"/>
        <color theme="1"/>
        <rFont val="Segoe UI"/>
        <family val="2"/>
      </rPr>
      <t>G3.3</t>
    </r>
  </si>
  <si>
    <r>
      <rPr>
        <sz val="12"/>
        <color theme="1"/>
        <rFont val="Segoe UI"/>
        <family val="2"/>
      </rPr>
      <t>G3.4</t>
    </r>
  </si>
  <si>
    <r>
      <rPr>
        <sz val="12"/>
        <color theme="1"/>
        <rFont val="Segoe UI"/>
        <family val="2"/>
      </rPr>
      <t>G3.5</t>
    </r>
  </si>
  <si>
    <r>
      <rPr>
        <sz val="12"/>
        <color theme="1"/>
        <rFont val="Segoe UI"/>
        <family val="2"/>
      </rPr>
      <t>Ottenere il consenso dei soggetti interessati prima dell'uso dei loro dati personali?</t>
    </r>
  </si>
  <si>
    <r>
      <rPr>
        <sz val="12"/>
        <color theme="1"/>
        <rFont val="Segoe UI"/>
        <family val="2"/>
      </rPr>
      <t>Ottenere in modo coerente e puntuale il consenso dei soggetti interessati per tutte le attività di elaborazione che lo richiedono?</t>
    </r>
  </si>
  <si>
    <r>
      <rPr>
        <sz val="12"/>
        <color theme="1"/>
        <rFont val="Segoe UI"/>
        <family val="2"/>
      </rPr>
      <t>Ottenere esplicitamente il consenso per l'uso dei dati sensibili personali, ad esempio i dati razziali o religiosi?</t>
    </r>
  </si>
  <si>
    <r>
      <rPr>
        <sz val="12"/>
        <color theme="1"/>
        <rFont val="Segoe UI"/>
        <family val="2"/>
      </rPr>
      <t>Ottenere automaticamente il consenso necessario dai soggetti interessati?</t>
    </r>
  </si>
  <si>
    <r>
      <rPr>
        <sz val="12"/>
        <color theme="1"/>
        <rFont val="Segoe UI"/>
        <family val="2"/>
      </rPr>
      <t>Soddisfare i requisiti del consenso per i dati dei bambini trattati dall'azienda?</t>
    </r>
  </si>
  <si>
    <r>
      <rPr>
        <sz val="12"/>
        <color theme="1"/>
        <rFont val="Segoe UI"/>
        <family val="2"/>
      </rPr>
      <t>Confermare l'età di un bambino e l'identità di un tutore, secondo quanto richiesto dalle autorità di controllo?</t>
    </r>
  </si>
  <si>
    <r>
      <rPr>
        <sz val="12"/>
        <color theme="1"/>
        <rFont val="Segoe UI"/>
        <family val="2"/>
      </rPr>
      <t>G4.1</t>
    </r>
  </si>
  <si>
    <r>
      <rPr>
        <sz val="12"/>
        <color theme="1"/>
        <rFont val="Segoe UI"/>
        <family val="2"/>
      </rPr>
      <t>G4.2</t>
    </r>
  </si>
  <si>
    <r>
      <rPr>
        <sz val="12"/>
        <color theme="1"/>
        <rFont val="Segoe UI"/>
        <family val="2"/>
      </rPr>
      <t>G4.3</t>
    </r>
  </si>
  <si>
    <r>
      <rPr>
        <sz val="12"/>
        <color theme="1"/>
        <rFont val="Segoe UI"/>
        <family val="2"/>
      </rPr>
      <t>G4.4</t>
    </r>
  </si>
  <si>
    <r>
      <rPr>
        <sz val="12"/>
        <color theme="1"/>
        <rFont val="Segoe UI"/>
        <family val="2"/>
      </rPr>
      <t>G4.5</t>
    </r>
  </si>
  <si>
    <r>
      <rPr>
        <sz val="12"/>
        <color theme="1"/>
        <rFont val="Segoe UI"/>
        <family val="2"/>
      </rPr>
      <t>G4.6</t>
    </r>
  </si>
  <si>
    <r>
      <rPr>
        <sz val="12"/>
        <color rgb="FF000000"/>
        <rFont val="Segoe UI"/>
        <family val="2"/>
      </rPr>
      <t>L'azienda ha:</t>
    </r>
  </si>
  <si>
    <r>
      <rPr>
        <sz val="12"/>
        <color rgb="FF000000"/>
        <rFont val="Segoe UI"/>
        <family val="2"/>
      </rPr>
      <t>Un portale o un modulo online che consenta agli individui di comunicare specifiche richieste relative alla privacy, ad esempio cancellazione e obiezioni?</t>
    </r>
  </si>
  <si>
    <r>
      <rPr>
        <sz val="12"/>
        <color rgb="FF000000"/>
        <rFont val="Segoe UI"/>
        <family val="2"/>
      </rPr>
      <t>Processi e strumenti backend per tenere traccia delle richieste dei soggetti interessati fino alla risoluzione?</t>
    </r>
  </si>
  <si>
    <r>
      <rPr>
        <sz val="12"/>
        <color rgb="FF000000"/>
        <rFont val="Segoe UI"/>
        <family val="2"/>
      </rPr>
      <t>Capacità di confermare l'età e l'identità dei soggetti interessati o di chiunque ponga domande sui dati personali dei soggetti interessati?</t>
    </r>
  </si>
  <si>
    <r>
      <rPr>
        <sz val="12"/>
        <color rgb="FF000000"/>
        <rFont val="Segoe UI"/>
        <family val="2"/>
      </rPr>
      <t>Il personale appropriato formato per rispondere alle richieste sulla privacy dei soggetti interessati e di altri individui?</t>
    </r>
  </si>
  <si>
    <r>
      <rPr>
        <sz val="12"/>
        <color rgb="FF000000"/>
        <rFont val="Segoe UI"/>
        <family val="2"/>
      </rPr>
      <t>Capacità di comunicare con i destinatari dei dati personali su modifiche, cancellazioni o restrizioni sull'uso dei dati in modo puntuale?</t>
    </r>
  </si>
  <si>
    <r>
      <rPr>
        <sz val="12"/>
        <color rgb="FF000000"/>
        <rFont val="Segoe UI"/>
        <family val="2"/>
      </rPr>
      <t>Un sistema di rilevamento che i soggetti interessati e gli organi di controllo possano usare per visualizzare lo stato delle loro richieste e domande sulla privacy?</t>
    </r>
  </si>
  <si>
    <r>
      <rPr>
        <sz val="12"/>
        <color rgb="FF000000"/>
        <rFont val="Segoe UI"/>
        <family val="2"/>
      </rPr>
      <t>Tempi di risposta definiti resi disponibili ai richiedenti?</t>
    </r>
  </si>
  <si>
    <r>
      <rPr>
        <sz val="12"/>
        <color rgb="FF000000"/>
        <rFont val="Segoe UI"/>
        <family val="2"/>
      </rPr>
      <t>Capacità di rispondere automaticamente alle domande dei soggetti interessati e degli organi di controllo?</t>
    </r>
  </si>
  <si>
    <r>
      <rPr>
        <sz val="12"/>
        <color rgb="FF000000"/>
        <rFont val="Segoe UI"/>
        <family val="2"/>
      </rPr>
      <t>G5.1</t>
    </r>
  </si>
  <si>
    <r>
      <rPr>
        <sz val="12"/>
        <color rgb="FF000000"/>
        <rFont val="Segoe UI"/>
        <family val="2"/>
      </rPr>
      <t>G5.2</t>
    </r>
  </si>
  <si>
    <r>
      <rPr>
        <sz val="12"/>
        <color rgb="FF000000"/>
        <rFont val="Segoe UI"/>
        <family val="2"/>
      </rPr>
      <t>G5.3</t>
    </r>
  </si>
  <si>
    <r>
      <rPr>
        <sz val="12"/>
        <color rgb="FF000000"/>
        <rFont val="Segoe UI"/>
        <family val="2"/>
      </rPr>
      <t>G5.4</t>
    </r>
  </si>
  <si>
    <r>
      <rPr>
        <sz val="12"/>
        <color rgb="FF000000"/>
        <rFont val="Segoe UI"/>
        <family val="2"/>
      </rPr>
      <t>G5.5</t>
    </r>
  </si>
  <si>
    <r>
      <rPr>
        <sz val="12"/>
        <color rgb="FF000000"/>
        <rFont val="Segoe UI"/>
        <family val="2"/>
      </rPr>
      <t>G5.6</t>
    </r>
  </si>
  <si>
    <r>
      <rPr>
        <sz val="12"/>
        <color rgb="FF000000"/>
        <rFont val="Segoe UI"/>
        <family val="2"/>
      </rPr>
      <t>G5.7</t>
    </r>
  </si>
  <si>
    <r>
      <rPr>
        <sz val="12"/>
        <color rgb="FF000000"/>
        <rFont val="Segoe UI"/>
        <family val="2"/>
      </rPr>
      <t>G5.8</t>
    </r>
  </si>
  <si>
    <r>
      <rPr>
        <sz val="12"/>
        <color theme="1"/>
        <rFont val="Segoe UI"/>
        <family val="2"/>
      </rPr>
      <t>Correggere le imprecisioni o completare le istanze parziali di tutti i dati personali dei soggetti interessati, su richiesta di questi ultimi?</t>
    </r>
  </si>
  <si>
    <r>
      <rPr>
        <sz val="12"/>
        <color theme="1"/>
        <rFont val="Segoe UI"/>
        <family val="2"/>
      </rPr>
      <t>Registrare, mantenere e condividere puntualmente le prove della correzione o del completamento dei dati personali?</t>
    </r>
  </si>
  <si>
    <r>
      <rPr>
        <sz val="12"/>
        <color theme="1"/>
        <rFont val="Segoe UI"/>
        <family val="2"/>
      </rPr>
      <t>Correggere e completare in modo coerente e puntuale i dati personali, nonché registrare e mantenere le prove di questa azione?</t>
    </r>
  </si>
  <si>
    <r>
      <rPr>
        <sz val="12"/>
        <color theme="1"/>
        <rFont val="Segoe UI"/>
        <family val="2"/>
      </rPr>
      <t>In alcuni casi, correggere e completare automaticamente i dati personali, nonché registrare e mantenere le prove della correzione o del completamento?</t>
    </r>
  </si>
  <si>
    <r>
      <rPr>
        <sz val="12"/>
        <color theme="1"/>
        <rFont val="Segoe UI"/>
        <family val="2"/>
      </rPr>
      <t>In tutti i casi, correggere e completare automaticamente i dati personali, nonché registrare e mantenere le prove della correzione o del completamento?</t>
    </r>
  </si>
  <si>
    <r>
      <rPr>
        <sz val="12"/>
        <color theme="1"/>
        <rFont val="Segoe UI"/>
        <family val="2"/>
      </rPr>
      <t>G6.1</t>
    </r>
  </si>
  <si>
    <r>
      <rPr>
        <sz val="12"/>
        <color theme="1"/>
        <rFont val="Segoe UI"/>
        <family val="2"/>
      </rPr>
      <t>G6.2</t>
    </r>
  </si>
  <si>
    <r>
      <rPr>
        <sz val="12"/>
        <color theme="1"/>
        <rFont val="Segoe UI"/>
        <family val="2"/>
      </rPr>
      <t>G6.3</t>
    </r>
  </si>
  <si>
    <r>
      <rPr>
        <sz val="12"/>
        <color theme="1"/>
        <rFont val="Segoe UI"/>
        <family val="2"/>
      </rPr>
      <t>G6.4</t>
    </r>
  </si>
  <si>
    <r>
      <rPr>
        <sz val="12"/>
        <color theme="1"/>
        <rFont val="Segoe UI"/>
        <family val="2"/>
      </rPr>
      <t>G6.5</t>
    </r>
  </si>
  <si>
    <r>
      <rPr>
        <sz val="12"/>
        <color theme="1"/>
        <rFont val="Segoe UI"/>
        <family val="2"/>
      </rPr>
      <t xml:space="preserve">Per soddisfare una richiesta di cancellazione esiste/esistono: </t>
    </r>
  </si>
  <si>
    <r>
      <rPr>
        <sz val="12"/>
        <color theme="1"/>
        <rFont val="Segoe UI"/>
        <family val="2"/>
      </rPr>
      <t>Personale formato sull'individuazione e la cancellazione dei dati personali?</t>
    </r>
  </si>
  <si>
    <r>
      <rPr>
        <sz val="12"/>
        <color theme="1"/>
        <rFont val="Segoe UI"/>
        <family val="2"/>
      </rPr>
      <t>Personale in grado di determinare in quale caso soddisfare una richiesta di cancellazione dei dati?</t>
    </r>
  </si>
  <si>
    <r>
      <rPr>
        <sz val="12"/>
        <color theme="1"/>
        <rFont val="Segoe UI"/>
        <family val="2"/>
      </rPr>
      <t>Processo definito per cancellare i dati in modo completo e accurato?</t>
    </r>
  </si>
  <si>
    <r>
      <rPr>
        <sz val="12"/>
        <color theme="1"/>
        <rFont val="Segoe UI"/>
        <family val="2"/>
      </rPr>
      <t>Capacità di creare e documentare il fatto che la richiesta di cancellazione è stata soddisfatta?</t>
    </r>
  </si>
  <si>
    <r>
      <rPr>
        <sz val="12"/>
        <color theme="1"/>
        <rFont val="Segoe UI"/>
        <family val="2"/>
      </rPr>
      <t>Capacità di individuare e contattare destinatari o controllori aggiuntivi dei dati personali per soddisfare le richieste di cancellazione?</t>
    </r>
  </si>
  <si>
    <r>
      <rPr>
        <sz val="12"/>
        <color theme="1"/>
        <rFont val="Segoe UI"/>
        <family val="2"/>
      </rPr>
      <t>Tecnologia che fornisce la capacità di cancellare i dati ospitati in più archivi dati?</t>
    </r>
  </si>
  <si>
    <r>
      <rPr>
        <sz val="12"/>
        <color theme="1"/>
        <rFont val="Segoe UI"/>
        <family val="2"/>
      </rPr>
      <t>Capacità di eseguire automaticamente la cancellazione dei dati in modo completo e accurato, quando ritenuto appropriato?</t>
    </r>
  </si>
  <si>
    <r>
      <rPr>
        <sz val="12"/>
        <color theme="1"/>
        <rFont val="Segoe UI"/>
        <family val="2"/>
      </rPr>
      <t>G7.1</t>
    </r>
  </si>
  <si>
    <r>
      <rPr>
        <sz val="12"/>
        <color theme="1"/>
        <rFont val="Segoe UI"/>
        <family val="2"/>
      </rPr>
      <t>G7.2</t>
    </r>
  </si>
  <si>
    <r>
      <rPr>
        <sz val="12"/>
        <color theme="1"/>
        <rFont val="Segoe UI"/>
        <family val="2"/>
      </rPr>
      <t>G7.3</t>
    </r>
  </si>
  <si>
    <r>
      <rPr>
        <sz val="12"/>
        <color theme="1"/>
        <rFont val="Segoe UI"/>
        <family val="2"/>
      </rPr>
      <t>G7.4</t>
    </r>
  </si>
  <si>
    <r>
      <rPr>
        <sz val="12"/>
        <color theme="1"/>
        <rFont val="Segoe UI"/>
        <family val="2"/>
      </rPr>
      <t>G7.5</t>
    </r>
  </si>
  <si>
    <r>
      <rPr>
        <sz val="12"/>
        <color theme="1"/>
        <rFont val="Segoe UI"/>
        <family val="2"/>
      </rPr>
      <t>G7.6</t>
    </r>
  </si>
  <si>
    <r>
      <rPr>
        <sz val="12"/>
        <color theme="1"/>
        <rFont val="Segoe UI"/>
        <family val="2"/>
      </rPr>
      <t>G7.7</t>
    </r>
  </si>
  <si>
    <r>
      <rPr>
        <sz val="12"/>
        <color theme="1"/>
        <rFont val="Segoe UI"/>
        <family val="2"/>
      </rPr>
      <t>Questi dati sono forniti:</t>
    </r>
  </si>
  <si>
    <r>
      <rPr>
        <sz val="12"/>
        <color theme="1"/>
        <rFont val="Segoe UI"/>
        <family val="2"/>
      </rPr>
      <t>In un formato leggibile dalla macchina comune, ad esempio un file XLS o XML?</t>
    </r>
  </si>
  <si>
    <r>
      <rPr>
        <sz val="12"/>
        <color theme="1"/>
        <rFont val="Segoe UI"/>
        <family val="2"/>
      </rPr>
      <t>Automaticamente al soggetto interessato in un formato appropriato?</t>
    </r>
  </si>
  <si>
    <r>
      <rPr>
        <sz val="12"/>
        <color theme="1"/>
        <rFont val="Segoe UI"/>
        <family val="2"/>
      </rPr>
      <t>In un formato che possa essere inviato a un altro controllore, quando richiesto dal soggetto interessato?</t>
    </r>
  </si>
  <si>
    <r>
      <rPr>
        <sz val="12"/>
        <color theme="1"/>
        <rFont val="Segoe UI"/>
        <family val="2"/>
      </rPr>
      <t>G8.1</t>
    </r>
  </si>
  <si>
    <r>
      <rPr>
        <sz val="12"/>
        <color theme="1"/>
        <rFont val="Segoe UI"/>
        <family val="2"/>
      </rPr>
      <t>G8.2</t>
    </r>
  </si>
  <si>
    <r>
      <rPr>
        <sz val="12"/>
        <color theme="1"/>
        <rFont val="Segoe UI"/>
        <family val="2"/>
      </rPr>
      <t>G8.3</t>
    </r>
  </si>
  <si>
    <r>
      <rPr>
        <sz val="12"/>
        <color theme="1"/>
        <rFont val="Segoe UI"/>
        <family val="2"/>
      </rPr>
      <t>Per questi dati personali, l'azienda:</t>
    </r>
  </si>
  <si>
    <r>
      <rPr>
        <sz val="12"/>
        <color theme="1"/>
        <rFont val="Segoe UI"/>
        <family val="2"/>
      </rPr>
      <t>Ha la capacità di sospendere o porre restrizioni sulle attività di elaborazione su richiesta?</t>
    </r>
  </si>
  <si>
    <r>
      <rPr>
        <sz val="12"/>
        <color theme="1"/>
        <rFont val="Segoe UI"/>
        <family val="2"/>
      </rPr>
      <t>Dispone di procedure per notificare destinatari o elaboratori aggiuntivi di porre restrizioni sul trattamento?</t>
    </r>
  </si>
  <si>
    <r>
      <rPr>
        <sz val="12"/>
        <color theme="1"/>
        <rFont val="Segoe UI"/>
        <family val="2"/>
      </rPr>
      <t>Notifica automaticamente i destinatari delle restrizioni sulle attività di elaborazione?</t>
    </r>
  </si>
  <si>
    <r>
      <rPr>
        <sz val="12"/>
        <color theme="1"/>
        <rFont val="Segoe UI"/>
        <family val="2"/>
      </rPr>
      <t>Dispone di un processo e di una tecnologia per notificare i soggetti interessati se è stata posta una restrizione sul trattamento?</t>
    </r>
  </si>
  <si>
    <r>
      <rPr>
        <sz val="12"/>
        <color theme="1"/>
        <rFont val="Segoe UI"/>
        <family val="2"/>
      </rPr>
      <t>Notifica automaticamente i soggetti interessati applicabili quando le attività di elaborazione sono state riprese dopo una restrizione?</t>
    </r>
  </si>
  <si>
    <r>
      <rPr>
        <sz val="12"/>
        <color theme="1"/>
        <rFont val="Segoe UI"/>
        <family val="2"/>
      </rPr>
      <t>Mantiene un record di istanze quando esistono restrizioni sulle attività di elaborazione.</t>
    </r>
  </si>
  <si>
    <r>
      <rPr>
        <sz val="12"/>
        <color theme="1"/>
        <rFont val="Segoe UI"/>
        <family val="2"/>
      </rPr>
      <t>Mantiene un record di istanze del luogo in cui le attività di elaborazione sono state soggette a restrizioni e poi riprese, inclusa una spiegazione?</t>
    </r>
  </si>
  <si>
    <r>
      <rPr>
        <sz val="12"/>
        <color theme="1"/>
        <rFont val="Segoe UI"/>
        <family val="2"/>
      </rPr>
      <t>G9.1</t>
    </r>
  </si>
  <si>
    <r>
      <rPr>
        <sz val="12"/>
        <color theme="1"/>
        <rFont val="Segoe UI"/>
        <family val="2"/>
      </rPr>
      <t>G9.2</t>
    </r>
  </si>
  <si>
    <r>
      <rPr>
        <sz val="12"/>
        <color theme="1"/>
        <rFont val="Segoe UI"/>
        <family val="2"/>
      </rPr>
      <t>G9.3</t>
    </r>
  </si>
  <si>
    <r>
      <rPr>
        <sz val="12"/>
        <color theme="1"/>
        <rFont val="Segoe UI"/>
        <family val="2"/>
      </rPr>
      <t>G9.4</t>
    </r>
  </si>
  <si>
    <r>
      <rPr>
        <sz val="12"/>
        <color theme="1"/>
        <rFont val="Segoe UI"/>
        <family val="2"/>
      </rPr>
      <t>G9.5</t>
    </r>
  </si>
  <si>
    <r>
      <rPr>
        <sz val="12"/>
        <color theme="1"/>
        <rFont val="Segoe UI"/>
        <family val="2"/>
      </rPr>
      <t>G9.6</t>
    </r>
  </si>
  <si>
    <r>
      <rPr>
        <sz val="12"/>
        <color theme="1"/>
        <rFont val="Segoe UI"/>
        <family val="2"/>
      </rPr>
      <t>G9.7</t>
    </r>
  </si>
  <si>
    <r>
      <rPr>
        <sz val="12"/>
        <color theme="1"/>
        <rFont val="Segoe UI"/>
        <family val="2"/>
      </rPr>
      <t>Per le decisioni prese attraverso un processo automatico:</t>
    </r>
  </si>
  <si>
    <r>
      <rPr>
        <sz val="12"/>
        <color theme="1"/>
        <rFont val="Segoe UI"/>
        <family val="2"/>
      </rPr>
      <t>Le decisioni automatizzate vengono valutate dal personale dell'ufficio legale e conformità per stabilire le motivazioni aziendali e giuridiche appropriate?</t>
    </r>
  </si>
  <si>
    <r>
      <rPr>
        <sz val="12"/>
        <color theme="1"/>
        <rFont val="Segoe UI"/>
        <family val="2"/>
      </rPr>
      <t>Sono stati adottati criteri per identificare quando è necessario l'intervento umano per la revisione delle decisioni automatizzate?</t>
    </r>
  </si>
  <si>
    <r>
      <rPr>
        <sz val="12"/>
        <color theme="1"/>
        <rFont val="Segoe UI"/>
        <family val="2"/>
      </rPr>
      <t>Esiste una procedura definita per l'intervento umano per le decisioni automatizzate inclini a incoerenze?</t>
    </r>
  </si>
  <si>
    <r>
      <rPr>
        <sz val="12"/>
        <color theme="1"/>
        <rFont val="Segoe UI"/>
        <family val="2"/>
      </rPr>
      <t>Esiste un processo definito per consentire ai soggetti interessati di spiegare o esprimere un punto di vista su una decisione?</t>
    </r>
  </si>
  <si>
    <r>
      <rPr>
        <sz val="12"/>
        <color theme="1"/>
        <rFont val="Segoe UI"/>
        <family val="2"/>
      </rPr>
      <t>G10.1</t>
    </r>
  </si>
  <si>
    <r>
      <rPr>
        <sz val="12"/>
        <color theme="1"/>
        <rFont val="Segoe UI"/>
        <family val="2"/>
      </rPr>
      <t>G10.2</t>
    </r>
  </si>
  <si>
    <r>
      <rPr>
        <sz val="12"/>
        <color theme="1"/>
        <rFont val="Segoe UI"/>
        <family val="2"/>
      </rPr>
      <t>G10.3</t>
    </r>
  </si>
  <si>
    <r>
      <rPr>
        <sz val="12"/>
        <color theme="1"/>
        <rFont val="Segoe UI"/>
        <family val="2"/>
      </rPr>
      <t>G10.4</t>
    </r>
  </si>
  <si>
    <r>
      <rPr>
        <sz val="12"/>
        <color theme="1"/>
        <rFont val="Segoe UI"/>
        <family val="2"/>
      </rPr>
      <t>Il responsabile della protezione dei dati:</t>
    </r>
  </si>
  <si>
    <r>
      <rPr>
        <sz val="12"/>
        <color theme="1"/>
        <rFont val="Segoe UI"/>
        <family val="2"/>
      </rPr>
      <t>Tiene corsi di formazione sulla privacy a intervalli regolari e definiti per il personale di competenza?</t>
    </r>
  </si>
  <si>
    <r>
      <rPr>
        <sz val="12"/>
        <color theme="1"/>
        <rFont val="Segoe UI"/>
        <family val="2"/>
      </rPr>
      <t>Mantiene comunicazioni regolari con controparti interne e colleghi esterni nella propria rete professionale responsabili della privacy dei dati?</t>
    </r>
  </si>
  <si>
    <r>
      <rPr>
        <sz val="12"/>
        <color theme="1"/>
        <rFont val="Segoe UI"/>
        <family val="2"/>
      </rPr>
      <t>Esegue una revisione indipendente delle attività di privacy dei dati?</t>
    </r>
  </si>
  <si>
    <r>
      <rPr>
        <sz val="12"/>
        <color theme="1"/>
        <rFont val="Segoe UI"/>
        <family val="2"/>
      </rPr>
      <t>Si mantiene aggiornato sui requisiti normativi e sulla privacy dei dati?</t>
    </r>
  </si>
  <si>
    <r>
      <rPr>
        <sz val="12"/>
        <color theme="1"/>
        <rFont val="Segoe UI"/>
        <family val="2"/>
      </rPr>
      <t>Fornisce indicazioni sulla definizione e il mantenimento di ruoli e responsabilità delle posizioni di privacy dei dati all'interno dell'azienda?</t>
    </r>
  </si>
  <si>
    <r>
      <rPr>
        <sz val="12"/>
        <color theme="1"/>
        <rFont val="Segoe UI"/>
        <family val="2"/>
      </rPr>
      <t>Rivede tutte le necessarie normative di conformità per i requisiti di privacy dei dati, in base all'RGPD e ad altre normative rilevanti?</t>
    </r>
  </si>
  <si>
    <r>
      <rPr>
        <sz val="12"/>
        <color theme="1"/>
        <rFont val="Segoe UI"/>
        <family val="2"/>
      </rPr>
      <t>G11.1</t>
    </r>
  </si>
  <si>
    <r>
      <rPr>
        <sz val="12"/>
        <color theme="1"/>
        <rFont val="Segoe UI"/>
        <family val="2"/>
      </rPr>
      <t>G11.2</t>
    </r>
  </si>
  <si>
    <r>
      <rPr>
        <sz val="12"/>
        <color theme="1"/>
        <rFont val="Segoe UI"/>
        <family val="2"/>
      </rPr>
      <t>G11.3</t>
    </r>
  </si>
  <si>
    <r>
      <rPr>
        <sz val="12"/>
        <color theme="1"/>
        <rFont val="Segoe UI"/>
        <family val="2"/>
      </rPr>
      <t>G11.4</t>
    </r>
  </si>
  <si>
    <r>
      <rPr>
        <sz val="12"/>
        <color theme="1"/>
        <rFont val="Segoe UI"/>
        <family val="2"/>
      </rPr>
      <t>G11.5</t>
    </r>
  </si>
  <si>
    <r>
      <rPr>
        <sz val="12"/>
        <color theme="1"/>
        <rFont val="Segoe UI"/>
        <family val="2"/>
      </rPr>
      <t>G11.6</t>
    </r>
  </si>
  <si>
    <r>
      <rPr>
        <sz val="12"/>
        <color theme="1"/>
        <rFont val="Segoe UI"/>
        <family val="2"/>
      </rPr>
      <t>Il programma di gestione dei rischi:</t>
    </r>
  </si>
  <si>
    <r>
      <rPr>
        <sz val="12"/>
        <color theme="1"/>
        <rFont val="Segoe UI"/>
        <family val="2"/>
      </rPr>
      <t>Include principi e indicazioni per affrontare i rischi all'interno dell'azienda?</t>
    </r>
  </si>
  <si>
    <r>
      <rPr>
        <sz val="12"/>
        <color theme="1"/>
        <rFont val="Segoe UI"/>
        <family val="2"/>
      </rPr>
      <t>Include un framework definito per valutare e gestire le minacce all'interno dell'azienda?</t>
    </r>
  </si>
  <si>
    <r>
      <rPr>
        <sz val="12"/>
        <color theme="1"/>
        <rFont val="Segoe UI"/>
        <family val="2"/>
      </rPr>
      <t>Definisce strategie di trasferimento o attenuazione, in base alle necessità?</t>
    </r>
  </si>
  <si>
    <r>
      <rPr>
        <sz val="12"/>
        <color theme="1"/>
        <rFont val="Segoe UI"/>
        <family val="2"/>
      </rPr>
      <t>Dà priorità al rischio per concentrare le risorse sulla protezione degli asset aziendali di maggior valore?</t>
    </r>
  </si>
  <si>
    <r>
      <rPr>
        <sz val="12"/>
        <color theme="1"/>
        <rFont val="Segoe UI"/>
        <family val="2"/>
      </rPr>
      <t>Include considerazioni (di carattere finanziario, reputazionale o altro) per i rischi derivanti dalla cattiva gestione dei dati personali?</t>
    </r>
  </si>
  <si>
    <r>
      <rPr>
        <sz val="12"/>
        <color theme="1"/>
        <rFont val="Segoe UI"/>
        <family val="2"/>
      </rPr>
      <t>G12.1</t>
    </r>
  </si>
  <si>
    <r>
      <rPr>
        <sz val="12"/>
        <color theme="1"/>
        <rFont val="Segoe UI"/>
        <family val="2"/>
      </rPr>
      <t>G12.2</t>
    </r>
  </si>
  <si>
    <r>
      <rPr>
        <sz val="12"/>
        <color theme="1"/>
        <rFont val="Segoe UI"/>
        <family val="2"/>
      </rPr>
      <t>G12.3</t>
    </r>
  </si>
  <si>
    <r>
      <rPr>
        <sz val="12"/>
        <color theme="1"/>
        <rFont val="Segoe UI"/>
        <family val="2"/>
      </rPr>
      <t>G12.4</t>
    </r>
  </si>
  <si>
    <r>
      <rPr>
        <sz val="12"/>
        <color theme="1"/>
        <rFont val="Segoe UI"/>
        <family val="2"/>
      </rPr>
      <t>G12.5</t>
    </r>
  </si>
  <si>
    <r>
      <rPr>
        <sz val="12"/>
        <color theme="1"/>
        <rFont val="Segoe UI"/>
        <family val="2"/>
      </rPr>
      <t>Stabilito la capacità di pseudonimizzare i dati personali?</t>
    </r>
  </si>
  <si>
    <r>
      <rPr>
        <sz val="12"/>
        <color theme="1"/>
        <rFont val="Segoe UI"/>
        <family val="2"/>
      </rPr>
      <t>Stabilito un processo per determinare la quantità di dati personali necessaria per eseguire le operazioni dell'azienda?</t>
    </r>
  </si>
  <si>
    <r>
      <rPr>
        <sz val="12"/>
        <color theme="1"/>
        <rFont val="Segoe UI"/>
        <family val="2"/>
      </rPr>
      <t>Stabilito i controlli di accesso del personale/processi (ad esempio separazione dei doveri), nei casi in cui la tecnologia disponibile sia insufficiente per proteggere in modo adeguato la privacy?</t>
    </r>
  </si>
  <si>
    <r>
      <rPr>
        <sz val="12"/>
        <color theme="1"/>
        <rFont val="Segoe UI"/>
        <family val="2"/>
      </rPr>
      <t>Stabilito criteri/procedure per fornire l'accesso ai dati personali usando il principio del privilegio minimo?</t>
    </r>
  </si>
  <si>
    <r>
      <rPr>
        <sz val="12"/>
        <color theme="1"/>
        <rFont val="Segoe UI"/>
        <family val="2"/>
      </rPr>
      <t>Integrato la privacy e la protezione dei dati come componenti chiave dei processi e dei criteri rilevanti?</t>
    </r>
  </si>
  <si>
    <r>
      <rPr>
        <sz val="12"/>
        <color theme="1"/>
        <rFont val="Segoe UI"/>
        <family val="2"/>
      </rPr>
      <t>Integrato procedure di privacy e protezione dei dati nella cultura dell'azienda attraverso iniziative formative e programmi di consapevolezza?</t>
    </r>
  </si>
  <si>
    <r>
      <rPr>
        <sz val="12"/>
        <color theme="1"/>
        <rFont val="Segoe UI"/>
        <family val="2"/>
      </rPr>
      <t>Integrato i principi di privacy e protezione dei dati nel ciclo di vita di sviluppo della tecnologia e del software?</t>
    </r>
  </si>
  <si>
    <r>
      <rPr>
        <sz val="12"/>
        <color theme="1"/>
        <rFont val="Segoe UI"/>
        <family val="2"/>
      </rPr>
      <t>P1.1</t>
    </r>
  </si>
  <si>
    <r>
      <rPr>
        <sz val="12"/>
        <color theme="1"/>
        <rFont val="Segoe UI"/>
        <family val="2"/>
      </rPr>
      <t>P1.2</t>
    </r>
  </si>
  <si>
    <r>
      <rPr>
        <sz val="12"/>
        <color theme="1"/>
        <rFont val="Segoe UI"/>
        <family val="2"/>
      </rPr>
      <t>P1.3</t>
    </r>
  </si>
  <si>
    <r>
      <rPr>
        <sz val="12"/>
        <color theme="1"/>
        <rFont val="Segoe UI"/>
        <family val="2"/>
      </rPr>
      <t>P1.4</t>
    </r>
  </si>
  <si>
    <r>
      <rPr>
        <sz val="12"/>
        <color theme="1"/>
        <rFont val="Segoe UI"/>
        <family val="2"/>
      </rPr>
      <t>P1.5</t>
    </r>
  </si>
  <si>
    <r>
      <rPr>
        <sz val="12"/>
        <color theme="1"/>
        <rFont val="Segoe UI"/>
        <family val="2"/>
      </rPr>
      <t>P1.6</t>
    </r>
  </si>
  <si>
    <r>
      <rPr>
        <sz val="12"/>
        <color theme="1"/>
        <rFont val="Segoe UI"/>
        <family val="2"/>
      </rPr>
      <t>P1.7</t>
    </r>
  </si>
  <si>
    <r>
      <rPr>
        <sz val="12"/>
        <color theme="1"/>
        <rFont val="Segoe UI"/>
        <family val="2"/>
      </rPr>
      <t>L'azienda:</t>
    </r>
  </si>
  <si>
    <r>
      <rPr>
        <sz val="12"/>
        <color theme="1"/>
        <rFont val="Segoe UI"/>
        <family val="2"/>
      </rPr>
      <t>Ha adottato criteri o procedure per definire quali dati personali crittografare, come crittografarli e lo scopo della crittografia?</t>
    </r>
  </si>
  <si>
    <r>
      <rPr>
        <sz val="12"/>
        <color theme="1"/>
        <rFont val="Segoe UI"/>
        <family val="2"/>
      </rPr>
      <t>Dispone di uno standard di protezione dei dati che documenti</t>
    </r>
    <r>
      <rPr>
        <b/>
        <sz val="11"/>
        <color theme="1"/>
        <rFont val="Calibri"/>
        <family val="2"/>
      </rPr>
      <t xml:space="preserve"> </t>
    </r>
    <r>
      <rPr>
        <sz val="11"/>
        <color theme="1"/>
        <rFont val="Calibri"/>
        <family val="2"/>
      </rPr>
      <t>i criteri di crittografia?</t>
    </r>
  </si>
  <si>
    <r>
      <rPr>
        <sz val="12"/>
        <color theme="1"/>
        <rFont val="Segoe UI"/>
        <family val="2"/>
      </rPr>
      <t>Dispone delle tecnologie appropriate per eseguire la crittografia?</t>
    </r>
  </si>
  <si>
    <r>
      <rPr>
        <sz val="12"/>
        <color theme="1"/>
        <rFont val="Segoe UI"/>
        <family val="2"/>
      </rPr>
      <t>Analizza regolarmente la nuova tecnologia di crittografia e mantenersi aggiornati con la crittografia complessa?</t>
    </r>
  </si>
  <si>
    <r>
      <rPr>
        <sz val="12"/>
        <color theme="1"/>
        <rFont val="Segoe UI"/>
        <family val="2"/>
      </rPr>
      <t>Definito formalmente i requisiti di protezione per la riservatezza, l'integrità e la disponibilità dei dati personali controllati?</t>
    </r>
  </si>
  <si>
    <r>
      <rPr>
        <sz val="12"/>
        <color theme="1"/>
        <rFont val="Segoe UI"/>
        <family val="2"/>
      </rPr>
      <t>Definito formalmente le misure per soddisfare i requisiti per proteggere la riservatezza, l'integrità e la disponibilità dei dati personali?</t>
    </r>
  </si>
  <si>
    <r>
      <rPr>
        <sz val="12"/>
        <color theme="1"/>
        <rFont val="Segoe UI"/>
        <family val="2"/>
      </rPr>
      <t>Stabilito un programma o un processo formale per migliorare la protezione della riservatezza, dell'integrità e della disponibilità dei dati attraverso costanti investimenti in personale esperto, tecnologia e best practice di sicurezza?</t>
    </r>
  </si>
  <si>
    <r>
      <rPr>
        <sz val="12"/>
        <color theme="1"/>
        <rFont val="Segoe UI"/>
        <family val="2"/>
      </rPr>
      <t>Implementato una tecnologia o controlli di processo interni per l'uso dei dati personali in base alle autorizzazioni?</t>
    </r>
  </si>
  <si>
    <r>
      <rPr>
        <sz val="12"/>
        <color theme="1"/>
        <rFont val="Segoe UI"/>
        <family val="2"/>
      </rPr>
      <t>Stipulato contratti esterni con partner/provider di servizi per l'uso dei dati personali solo in base alle autorizzazioni?</t>
    </r>
  </si>
  <si>
    <r>
      <rPr>
        <sz val="12"/>
        <color theme="1"/>
        <rFont val="Segoe UI"/>
        <family val="2"/>
      </rPr>
      <t>Implementato tecnologie e processi per consentire il ripristino della disponibilità dei dati personali in modo puntuale, qualora diventino indisponibili a causa di incidenti quali attacchi informatici, calamità naturali, interruzioni dell'alimentazione o problemi tecnici?</t>
    </r>
  </si>
  <si>
    <r>
      <rPr>
        <sz val="12"/>
        <color theme="1"/>
        <rFont val="Segoe UI"/>
        <family val="2"/>
      </rPr>
      <t>Implementato protezioni appropriate per i trasferimenti dei dati personali oltre i confini internazionali e a organizzazioni internazionali, ad esempio in base agli standard pubblicati dalle agenzie governative dell'Unione Europea (o di stati membri)?</t>
    </r>
  </si>
  <si>
    <r>
      <rPr>
        <sz val="12"/>
        <color theme="1"/>
        <rFont val="Segoe UI"/>
        <family val="2"/>
      </rPr>
      <t>Implementato misure appropriate per mantenere la riservatezza dei dati personali, oltre alla crittografia, ad esempio autorizzazioni file, liste di controllo dell'accesso e protezione fisica dei computer e dell'apparecchiatura di rete?</t>
    </r>
  </si>
  <si>
    <r>
      <rPr>
        <sz val="12"/>
        <color theme="1"/>
        <rFont val="Segoe UI"/>
        <family val="2"/>
      </rPr>
      <t>Implementato misure appropriate per mantenere l'integrità dei dati personali, ad esempio hash, backup e convalida dell'input?</t>
    </r>
  </si>
  <si>
    <r>
      <rPr>
        <sz val="12"/>
        <color theme="1"/>
        <rFont val="Segoe UI"/>
        <family val="2"/>
      </rPr>
      <t>Notifica le violazioni dei dati personali ai soggetti interessati e alle autorità di supervisione (entro 72 ore per le autorità di supervisione), ove sussista un rischio elevato di impatto per i soggetti interessati?</t>
    </r>
  </si>
  <si>
    <r>
      <rPr>
        <sz val="12"/>
        <color theme="1"/>
        <rFont val="Segoe UI"/>
        <family val="2"/>
      </rPr>
      <t>Fornisce avvisi di violazione dei dati usando un linguaggio chiaro e semplice, descrivendo la natura e l'impatto della violazione, la persona di contatto appropriata e il rimedio dell'azienda per la violazione?</t>
    </r>
  </si>
  <si>
    <r>
      <rPr>
        <sz val="12"/>
        <color theme="1"/>
        <rFont val="Segoe UI"/>
        <family val="2"/>
      </rPr>
      <t>Dispone di un processo o di una tecnologia per rilevare le violazioni dei dati negli archivi dati controllati, inclusi sistemi online, offline e di terze parti?</t>
    </r>
  </si>
  <si>
    <r>
      <rPr>
        <sz val="12"/>
        <color theme="1"/>
        <rFont val="Segoe UI"/>
        <family val="2"/>
      </rPr>
      <t>Mantiene record dettagliati delle violazioni dei dati, inclusi origine, impatto e rimedi?</t>
    </r>
  </si>
  <si>
    <r>
      <rPr>
        <sz val="12"/>
        <color theme="1"/>
        <rFont val="Segoe UI"/>
        <family val="2"/>
      </rPr>
      <t>Discute, documenta e applica lezioni apprese dalle violazioni dei dati?</t>
    </r>
  </si>
  <si>
    <r>
      <rPr>
        <sz val="12"/>
        <color theme="1"/>
        <rFont val="Segoe UI"/>
        <family val="2"/>
      </rPr>
      <t>Aggiorna regolarmente la tecnologia e le procedure di risposta alle violazioni dei dati?</t>
    </r>
  </si>
  <si>
    <r>
      <rPr>
        <sz val="12"/>
        <color theme="1"/>
        <rFont val="Segoe UI"/>
        <family val="2"/>
      </rPr>
      <t>Mantiene metriche per il modo in cui le violazioni dei dati personali vengono rilevate, risolte e segnalate, ad esempio l'impatto sulle operazioni e l'efficacia dei rimedi?</t>
    </r>
  </si>
  <si>
    <r>
      <rPr>
        <sz val="12"/>
        <color theme="1"/>
        <rFont val="Segoe UI"/>
        <family val="2"/>
      </rPr>
      <t>Dispone di un processo per testare e valutare regolarmente le misure di sicurezza tecniche e organizzative?</t>
    </r>
  </si>
  <si>
    <r>
      <rPr>
        <sz val="12"/>
        <color theme="1"/>
        <rFont val="Segoe UI"/>
        <family val="2"/>
      </rPr>
      <t>Si rivolge a partner esterni o a un servizio gestito per testare e valutare periodicamente le misure di sicurezza tecniche e organizzative?</t>
    </r>
  </si>
  <si>
    <r>
      <rPr>
        <sz val="12"/>
        <color theme="1"/>
        <rFont val="Segoe UI"/>
        <family val="2"/>
      </rPr>
      <t>Dispone della tecnologia appropriata per testare e valutare regolarmente le misure di sicurezza tecniche e organizzative?</t>
    </r>
  </si>
  <si>
    <r>
      <rPr>
        <sz val="12"/>
        <color theme="1"/>
        <rFont val="Segoe UI"/>
        <family val="2"/>
      </rPr>
      <t>Dispone del personale appropriato per eseguire i test?</t>
    </r>
  </si>
  <si>
    <r>
      <rPr>
        <sz val="12"/>
        <color theme="1"/>
        <rFont val="Segoe UI"/>
        <family val="2"/>
      </rPr>
      <t>Mantiene record con le informazioni categoriche necessarie sui dati personali, ad esempio motivazione per l'uso, contatti aziendali chiave e tipi di dati usati?</t>
    </r>
  </si>
  <si>
    <r>
      <rPr>
        <sz val="12"/>
        <color theme="1"/>
        <rFont val="Segoe UI"/>
        <family val="2"/>
      </rPr>
      <t>Dispone del personale appropriato per supportare la registrazione delle informazioni categoriche richieste sui dati personali?</t>
    </r>
  </si>
  <si>
    <r>
      <rPr>
        <sz val="12"/>
        <color theme="1"/>
        <rFont val="Segoe UI"/>
        <family val="2"/>
      </rPr>
      <t>Dispone della tecnologia appropriata per registrare le informazioni necessarie?</t>
    </r>
  </si>
  <si>
    <r>
      <rPr>
        <sz val="12"/>
        <color theme="1"/>
        <rFont val="Segoe UI"/>
        <family val="2"/>
      </rPr>
      <t>Dispone di processi ben definiti per registrare le informazioni necessarie?</t>
    </r>
  </si>
  <si>
    <r>
      <rPr>
        <sz val="12"/>
        <color theme="1"/>
        <rFont val="Segoe UI"/>
        <family val="2"/>
      </rPr>
      <t>Dispone di un processo per mantenersi aggiornati su codici di condotta, standard, linee guida, indicazioni sulla residenza dei dati e regole aziendali vincolanti?</t>
    </r>
  </si>
  <si>
    <r>
      <rPr>
        <sz val="12"/>
        <color theme="1"/>
        <rFont val="Segoe UI"/>
        <family val="2"/>
      </rPr>
      <t xml:space="preserve">Dimostra la conformità ai codici di condotta, agli standard, alle linee guida, ai requisiti di residenza dei dati e alle regole aziendali vincolanti?  </t>
    </r>
  </si>
  <si>
    <r>
      <rPr>
        <sz val="12"/>
        <color theme="1"/>
        <rFont val="Segoe UI"/>
        <family val="2"/>
      </rPr>
      <t>S1.1</t>
    </r>
  </si>
  <si>
    <r>
      <rPr>
        <sz val="12"/>
        <color theme="1"/>
        <rFont val="Segoe UI"/>
        <family val="2"/>
      </rPr>
      <t>S1.2</t>
    </r>
  </si>
  <si>
    <r>
      <rPr>
        <sz val="12"/>
        <color theme="1"/>
        <rFont val="Segoe UI"/>
        <family val="2"/>
      </rPr>
      <t>S1.3</t>
    </r>
  </si>
  <si>
    <r>
      <rPr>
        <sz val="12"/>
        <color theme="1"/>
        <rFont val="Segoe UI"/>
        <family val="2"/>
      </rPr>
      <t>S1.4</t>
    </r>
  </si>
  <si>
    <r>
      <rPr>
        <sz val="12"/>
        <color theme="1"/>
        <rFont val="Segoe UI"/>
        <family val="2"/>
      </rPr>
      <t>S1.5</t>
    </r>
  </si>
  <si>
    <r>
      <rPr>
        <sz val="12"/>
        <color theme="1"/>
        <rFont val="Segoe UI"/>
        <family val="2"/>
      </rPr>
      <t>S1.6</t>
    </r>
  </si>
  <si>
    <r>
      <rPr>
        <sz val="12"/>
        <color theme="1"/>
        <rFont val="Segoe UI"/>
        <family val="2"/>
      </rPr>
      <t>Mantiene un record di tutte le attività di elaborazione che implicano il trasferimento dei dati personali in ingresso e in uscita dall'Unione Europea, inclusi record di trasferimenti ad-hoc che non fanno parte di un processo in corso?</t>
    </r>
  </si>
  <si>
    <r>
      <rPr>
        <sz val="12"/>
        <color theme="1"/>
        <rFont val="Segoe UI"/>
        <family val="2"/>
      </rPr>
      <t>Dispone di un processo per mantenersi aggiornati con i requisiti dei trasferimenti internazionali, inclusi i paesi o le aziende che assicurano un livello adeguato di protezione dei dati secondo quanto deciso dall'Unione Europea?</t>
    </r>
  </si>
  <si>
    <r>
      <rPr>
        <sz val="12"/>
        <color theme="1"/>
        <rFont val="Segoe UI"/>
        <family val="2"/>
      </rPr>
      <t>Dispone del personale appropriato per supportare il rilevamento e la registrazione dei trasferimenti dei dati personali oltre i confini internazionali?</t>
    </r>
  </si>
  <si>
    <r>
      <rPr>
        <sz val="12"/>
        <color theme="1"/>
        <rFont val="Segoe UI"/>
        <family val="2"/>
      </rPr>
      <t>Dispone della tecnologia per rilevare e registrare i trasferimenti geografici di dati personali, incluse informazioni come il paese in cui vengono trasferiti i dati e quali protezioni sono state usate?</t>
    </r>
  </si>
  <si>
    <r>
      <rPr>
        <sz val="12"/>
        <color theme="1"/>
        <rFont val="Segoe UI"/>
        <family val="2"/>
      </rPr>
      <t>Dispone di processi definiti per rilevare e registrare i trasferimenti geografici dei dati personali?</t>
    </r>
  </si>
  <si>
    <r>
      <rPr>
        <sz val="12"/>
        <color theme="1"/>
        <rFont val="Segoe UI"/>
        <family val="2"/>
      </rPr>
      <t>S2.1</t>
    </r>
  </si>
  <si>
    <r>
      <rPr>
        <sz val="12"/>
        <color theme="1"/>
        <rFont val="Segoe UI"/>
        <family val="2"/>
      </rPr>
      <t>S2.2</t>
    </r>
  </si>
  <si>
    <r>
      <rPr>
        <sz val="12"/>
        <color theme="1"/>
        <rFont val="Segoe UI"/>
        <family val="2"/>
      </rPr>
      <t>S2.3</t>
    </r>
  </si>
  <si>
    <r>
      <rPr>
        <sz val="12"/>
        <color theme="1"/>
        <rFont val="Segoe UI"/>
        <family val="2"/>
      </rPr>
      <t>S2.4</t>
    </r>
  </si>
  <si>
    <r>
      <rPr>
        <sz val="12"/>
        <color theme="1"/>
        <rFont val="Segoe UI"/>
        <family val="2"/>
      </rPr>
      <t>S2.5</t>
    </r>
  </si>
  <si>
    <r>
      <rPr>
        <sz val="12"/>
        <color rgb="FF000000"/>
        <rFont val="Segoe UI"/>
        <family val="2"/>
      </rPr>
      <t>L'azienda:</t>
    </r>
  </si>
  <si>
    <r>
      <rPr>
        <sz val="12"/>
        <color rgb="FF000000"/>
        <rFont val="Segoe UI"/>
        <family val="2"/>
      </rPr>
      <t>Valuta i potenziali provider di servizi di terze parti per la conformità ai requisiti dei dati personali?</t>
    </r>
  </si>
  <si>
    <r>
      <rPr>
        <sz val="12"/>
        <color rgb="FF000000"/>
        <rFont val="Segoe UI"/>
        <family val="2"/>
      </rPr>
      <t>Documenta quali provider di servizi di terze parti elaborano i dati personali e definire i requisiti di protezione dei dati personali per tutte le terze parti applicabili?</t>
    </r>
  </si>
  <si>
    <r>
      <rPr>
        <sz val="12"/>
        <color rgb="FF000000"/>
        <rFont val="Segoe UI"/>
        <family val="2"/>
      </rPr>
      <t>Integra i requisiti di protezione dei dati personali nell'ambito di contratti e accordi con provider di servizi di terze parti?</t>
    </r>
  </si>
  <si>
    <r>
      <rPr>
        <sz val="12"/>
        <color rgb="FF000000"/>
        <rFont val="Segoe UI"/>
        <family val="2"/>
      </rPr>
      <t>Definisce procedure per verificare la conformità dei provider di terze parti a contratti e controlli?</t>
    </r>
  </si>
  <si>
    <r>
      <rPr>
        <sz val="12"/>
        <color rgb="FF000000"/>
        <rFont val="Segoe UI"/>
        <family val="2"/>
      </rPr>
      <t>Mantiene una comunicazione continua con i provider di servizi di terze parti sui requisiti di elaborazione dei dati personali?</t>
    </r>
  </si>
  <si>
    <r>
      <rPr>
        <sz val="12"/>
        <color theme="1"/>
        <rFont val="Segoe UI"/>
        <family val="2"/>
      </rPr>
      <t>S3.1</t>
    </r>
  </si>
  <si>
    <r>
      <rPr>
        <sz val="12"/>
        <color theme="1"/>
        <rFont val="Segoe UI"/>
        <family val="2"/>
      </rPr>
      <t>S3.2</t>
    </r>
  </si>
  <si>
    <r>
      <rPr>
        <sz val="12"/>
        <color theme="1"/>
        <rFont val="Segoe UI"/>
        <family val="2"/>
      </rPr>
      <t>S3.3</t>
    </r>
  </si>
  <si>
    <r>
      <rPr>
        <sz val="12"/>
        <color theme="1"/>
        <rFont val="Segoe UI"/>
        <family val="2"/>
      </rPr>
      <t>S3.4</t>
    </r>
  </si>
  <si>
    <r>
      <rPr>
        <sz val="12"/>
        <color theme="1"/>
        <rFont val="Segoe UI"/>
        <family val="2"/>
      </rPr>
      <t>S3.5</t>
    </r>
  </si>
  <si>
    <r>
      <rPr>
        <sz val="12"/>
        <color theme="1"/>
        <rFont val="Segoe UI"/>
        <family val="2"/>
      </rPr>
      <t>Valuta il livello e i tipi di rischio associato alle modifiche all'elaborazione dei dati personali, nonché la modalità di attenuazione dei rischi?</t>
    </r>
  </si>
  <si>
    <r>
      <rPr>
        <sz val="12"/>
        <color theme="1"/>
        <rFont val="Segoe UI"/>
        <family val="2"/>
      </rPr>
      <t>Esegue DPIA (Data Protection Impact Assessment), ogni volta che vengono identificate attività di elaborazione ad alto rischio?</t>
    </r>
  </si>
  <si>
    <r>
      <rPr>
        <sz val="12"/>
        <color theme="1"/>
        <rFont val="Segoe UI"/>
        <family val="2"/>
      </rPr>
      <t>Dispone di un processo formale e di un modello per eseguire queste attività in modo coerente, inclusi criteri che definiscono quando è necessaria una DPIA?</t>
    </r>
  </si>
  <si>
    <r>
      <rPr>
        <sz val="12"/>
        <color theme="1"/>
        <rFont val="Segoe UI"/>
        <family val="2"/>
      </rPr>
      <t>Usa la tecnologia per agevolare la DPIA e rivedere i risultati della valutazione?</t>
    </r>
  </si>
  <si>
    <r>
      <rPr>
        <sz val="12"/>
        <color theme="1"/>
        <rFont val="Segoe UI"/>
        <family val="2"/>
      </rPr>
      <t>Coinvolge parti esterne (soggetti interessati e sostenitori della privacy) come parte del processo di valutazione dell'impatto?</t>
    </r>
  </si>
  <si>
    <r>
      <rPr>
        <sz val="12"/>
        <color theme="1"/>
        <rFont val="Segoe UI"/>
        <family val="2"/>
      </rPr>
      <t>Segnala i risultati della DPIA agli organi di controllo e alle parti interessate, ove appropriato?</t>
    </r>
  </si>
  <si>
    <r>
      <rPr>
        <sz val="12"/>
        <color theme="1"/>
        <rFont val="Segoe UI"/>
        <family val="2"/>
      </rPr>
      <t>Utilizza DPIA per informare attività di gestione dei rischi più ampie?</t>
    </r>
  </si>
  <si>
    <r>
      <rPr>
        <sz val="12"/>
        <color theme="1"/>
        <rFont val="Segoe UI"/>
        <family val="2"/>
      </rPr>
      <t>S4.1</t>
    </r>
  </si>
  <si>
    <r>
      <rPr>
        <sz val="12"/>
        <color theme="1"/>
        <rFont val="Segoe UI"/>
        <family val="2"/>
      </rPr>
      <t>S4.2</t>
    </r>
  </si>
  <si>
    <r>
      <rPr>
        <sz val="12"/>
        <color theme="1"/>
        <rFont val="Segoe UI"/>
        <family val="2"/>
      </rPr>
      <t>S4.3</t>
    </r>
  </si>
  <si>
    <r>
      <rPr>
        <sz val="12"/>
        <color theme="1"/>
        <rFont val="Segoe UI"/>
        <family val="2"/>
      </rPr>
      <t>S4.4</t>
    </r>
  </si>
  <si>
    <r>
      <rPr>
        <sz val="12"/>
        <color theme="1"/>
        <rFont val="Segoe UI"/>
        <family val="2"/>
      </rPr>
      <t>S4.5</t>
    </r>
  </si>
  <si>
    <r>
      <rPr>
        <sz val="12"/>
        <color theme="1"/>
        <rFont val="Segoe UI"/>
        <family val="2"/>
      </rPr>
      <t>S4.6</t>
    </r>
  </si>
  <si>
    <r>
      <rPr>
        <sz val="12"/>
        <color theme="1"/>
        <rFont val="Segoe UI"/>
        <family val="2"/>
      </rPr>
      <t>S4.7</t>
    </r>
  </si>
  <si>
    <t>G1.4</t>
  </si>
  <si>
    <t>I2.5</t>
  </si>
  <si>
    <t>I3.0</t>
  </si>
  <si>
    <r>
      <rPr>
        <b/>
        <sz val="11"/>
        <color theme="0"/>
        <rFont val="Calibri"/>
        <family val="2"/>
      </rPr>
      <t>Incaricato a rispondere alle domande consigliato</t>
    </r>
    <r>
      <rPr>
        <sz val="11"/>
        <color theme="0"/>
        <rFont val="Calibri"/>
        <family val="2"/>
      </rPr>
      <t>:</t>
    </r>
    <r>
      <rPr>
        <sz val="11"/>
        <color theme="1"/>
        <rFont val="Calibri"/>
        <family val="2"/>
      </rPr>
      <t xml:space="preserve"> CISO (Chief Information Security Officer), DPO (Data Protection Officer), Project Management
Riferimento all'RGPD correlato: articolo 5(1); 6(4); 25(2); 32(2); 35(1), (3), (7-9), (11); 36(1) (3) ; 39(1)(b-c); 39(2)</t>
    </r>
  </si>
  <si>
    <t>Definire un modello organizzativo che tenga conto delle attuali capacità delle risorse di governance dei dati, allocando il budget necessario per includere eventuale personale aggiuntivo. Fornire i necessari sponsor esecutivi per dotare il personale di governance dei dati delle risorse adeguate.</t>
  </si>
  <si>
    <t>ID</t>
  </si>
  <si>
    <t>Stage</t>
  </si>
  <si>
    <t>Theme</t>
  </si>
  <si>
    <t>Question</t>
  </si>
  <si>
    <t>Answer</t>
  </si>
  <si>
    <t>Weight</t>
  </si>
  <si>
    <t>Sub-scenario</t>
  </si>
  <si>
    <t>Recommendations</t>
  </si>
  <si>
    <t>Total</t>
  </si>
  <si>
    <t>Recommendation 1</t>
  </si>
  <si>
    <t>Sub-Scenario Maturity Stage</t>
  </si>
  <si>
    <t>Top Gaps</t>
  </si>
  <si>
    <t>Maturity Curve X</t>
  </si>
  <si>
    <t>Maturity Curve Y</t>
  </si>
  <si>
    <t xml:space="preserve">Maturity Curve Average </t>
  </si>
  <si>
    <t>Average</t>
  </si>
  <si>
    <t xml:space="preserve">Discover </t>
  </si>
  <si>
    <t>Manage</t>
  </si>
  <si>
    <t>Protect</t>
  </si>
  <si>
    <t>Report</t>
  </si>
  <si>
    <t>Customer name</t>
  </si>
  <si>
    <t>Executive Summary Maturity</t>
  </si>
  <si>
    <t>Executive Summary Text</t>
  </si>
  <si>
    <t>Discover Maturity</t>
  </si>
  <si>
    <t>Discover Maturity Text</t>
  </si>
  <si>
    <t>Manage Maturity</t>
  </si>
  <si>
    <t>Manage Maturity Text</t>
  </si>
  <si>
    <t>Protect Maturity</t>
  </si>
  <si>
    <t>Protect Maturity Text</t>
  </si>
  <si>
    <t>Report Maturity</t>
  </si>
  <si>
    <t>Report Maturity Text</t>
  </si>
  <si>
    <t>P.5: Agevolare la verifica periodica delle misure di sicurezza</t>
  </si>
  <si>
    <t>2.0a</t>
  </si>
  <si>
    <t>Denis Heliszkowski</t>
  </si>
  <si>
    <t>Localization fixes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</si>
</sst>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yy;@"/>
  </numFmts>
  <fonts count="38" x14ac:knownFonts="1">
    <font>
      <sz val="11"/>
      <color theme="1"/>
      <name val="Calibri"/>
      <family val="2"/>
      <scheme val="minor"/>
    </font>
    <font>
      <sz val="11"/>
      <color theme="1"/>
      <name val="Calibri"/>
      <family val="2"/>
      <scheme val="minor"/>
    </font>
    <font>
      <b/>
      <sz val="11"/>
      <color theme="0"/>
      <name val="Segoe UI"/>
      <family val="2"/>
    </font>
    <font>
      <sz val="11"/>
      <color theme="1"/>
      <name val="Segoe UI"/>
      <family val="2"/>
    </font>
    <font>
      <b/>
      <sz val="11"/>
      <color theme="1"/>
      <name val="Segoe UI"/>
      <family val="2"/>
    </font>
    <font>
      <b/>
      <sz val="18"/>
      <color theme="0"/>
      <name val="Segoe UI"/>
      <family val="2"/>
    </font>
    <font>
      <sz val="11"/>
      <color theme="1"/>
      <name val="Segoe UI Semilight"/>
      <family val="2"/>
    </font>
    <font>
      <sz val="10"/>
      <color theme="1"/>
      <name val="Segoe UI Semilight"/>
      <family val="2"/>
    </font>
    <font>
      <sz val="11"/>
      <name val="Segoe UI Semilight"/>
      <family val="2"/>
    </font>
    <font>
      <sz val="18"/>
      <color theme="0"/>
      <name val="Segoe UI Semilight"/>
      <family val="2"/>
    </font>
    <font>
      <sz val="18"/>
      <color theme="1"/>
      <name val="Segoe UI Semilight"/>
      <family val="2"/>
    </font>
    <font>
      <sz val="18"/>
      <color theme="1"/>
      <name val="Segoe UI"/>
      <family val="2"/>
    </font>
    <font>
      <b/>
      <sz val="22"/>
      <color theme="1"/>
      <name val="Segoe UI"/>
      <family val="2"/>
    </font>
    <font>
      <sz val="11"/>
      <color theme="1"/>
      <name val="Segoe UI"/>
      <family val="2"/>
    </font>
    <font>
      <b/>
      <sz val="16"/>
      <color theme="1"/>
      <name val="Segoe UI"/>
      <family val="2"/>
    </font>
    <font>
      <sz val="16"/>
      <color theme="1"/>
      <name val="Segoe UI"/>
      <family val="2"/>
    </font>
    <font>
      <b/>
      <sz val="20"/>
      <color theme="0"/>
      <name val="Segoe UI"/>
      <family val="2"/>
    </font>
    <font>
      <b/>
      <sz val="20"/>
      <color theme="1"/>
      <name val="Segoe UI"/>
      <family val="2"/>
    </font>
    <font>
      <b/>
      <sz val="18"/>
      <color theme="0"/>
      <name val="Segoe UI"/>
      <family val="2"/>
    </font>
    <font>
      <b/>
      <sz val="18"/>
      <name val="Segoe UI"/>
      <family val="2"/>
    </font>
    <font>
      <b/>
      <sz val="16"/>
      <name val="Segoe UI"/>
      <family val="2"/>
    </font>
    <font>
      <sz val="11"/>
      <name val="Segoe UI"/>
      <family val="2"/>
    </font>
    <font>
      <sz val="12"/>
      <name val="Segoe UI"/>
      <family val="2"/>
    </font>
    <font>
      <b/>
      <sz val="12"/>
      <name val="Segoe UI"/>
      <family val="2"/>
    </font>
    <font>
      <sz val="12"/>
      <color theme="1"/>
      <name val="Segoe UI"/>
      <family val="2"/>
    </font>
    <font>
      <b/>
      <sz val="11"/>
      <color theme="1"/>
      <name val="Segoe UI"/>
      <family val="2"/>
    </font>
    <font>
      <b/>
      <sz val="16"/>
      <color theme="0"/>
      <name val="Segoe UI"/>
      <family val="2"/>
    </font>
    <font>
      <b/>
      <sz val="11"/>
      <color theme="0"/>
      <name val="Segoe UI"/>
      <family val="2"/>
    </font>
    <font>
      <b/>
      <sz val="12"/>
      <color theme="0"/>
      <name val="Segoe UI"/>
      <family val="2"/>
    </font>
    <font>
      <sz val="12"/>
      <color rgb="FF000000"/>
      <name val="Segoe UI"/>
      <family val="2"/>
    </font>
    <font>
      <b/>
      <sz val="16"/>
      <color rgb="FFFFFFFF"/>
      <name val="Segoe UI"/>
      <family val="2"/>
    </font>
    <font>
      <sz val="11"/>
      <color theme="0"/>
      <name val="Segoe UI"/>
      <family val="2"/>
    </font>
    <font>
      <sz val="11"/>
      <color rgb="FF000000"/>
      <name val="Segoe UI"/>
      <family val="2"/>
    </font>
    <font>
      <sz val="16"/>
      <color rgb="FFFFFFFF"/>
      <name val="Segoe UI"/>
      <family val="2"/>
    </font>
    <font>
      <b/>
      <sz val="11"/>
      <color theme="1"/>
      <name val="Calibri"/>
      <family val="2"/>
    </font>
    <font>
      <sz val="11"/>
      <color theme="1"/>
      <name val="Calibri"/>
      <family val="2"/>
    </font>
    <font>
      <b/>
      <sz val="11"/>
      <color theme="0"/>
      <name val="Calibri"/>
      <family val="2"/>
    </font>
    <font>
      <sz val="11"/>
      <color theme="0"/>
      <name val="Calibri"/>
      <family val="2"/>
    </font>
  </fonts>
  <fills count="17">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EDF1F9"/>
        <bgColor indexed="64"/>
      </patternFill>
    </fill>
    <fill>
      <patternFill patternType="solid">
        <fgColor rgb="FF00188F"/>
        <bgColor indexed="64"/>
      </patternFill>
    </fill>
    <fill>
      <patternFill patternType="solid">
        <fgColor rgb="FFE6E6E6"/>
        <bgColor indexed="64"/>
      </patternFill>
    </fill>
    <fill>
      <patternFill patternType="solid">
        <fgColor rgb="FF40CDF5"/>
        <bgColor indexed="64"/>
      </patternFill>
    </fill>
    <fill>
      <patternFill patternType="solid">
        <fgColor rgb="FF00B0E3"/>
        <bgColor indexed="64"/>
      </patternFill>
    </fill>
    <fill>
      <patternFill patternType="solid">
        <fgColor rgb="FF006FC8"/>
        <bgColor indexed="64"/>
      </patternFill>
    </fill>
    <fill>
      <patternFill patternType="solid">
        <fgColor rgb="FF409AE1"/>
        <bgColor indexed="64"/>
      </patternFill>
    </fill>
    <fill>
      <patternFill patternType="solid">
        <fgColor rgb="FF001580"/>
        <bgColor indexed="64"/>
      </patternFill>
    </fill>
    <fill>
      <patternFill patternType="solid">
        <fgColor rgb="FF4052AB"/>
        <bgColor indexed="64"/>
      </patternFill>
    </fill>
    <fill>
      <patternFill patternType="solid">
        <fgColor rgb="FF001A41"/>
        <bgColor indexed="64"/>
      </patternFill>
    </fill>
    <fill>
      <patternFill patternType="solid">
        <fgColor rgb="FF40587C"/>
        <bgColor indexed="64"/>
      </patternFill>
    </fill>
    <fill>
      <patternFill patternType="solid">
        <fgColor rgb="FFFFFF00"/>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9" fontId="0" fillId="0" borderId="0" xfId="0" applyNumberFormat="1"/>
    <xf numFmtId="0" fontId="6" fillId="0" borderId="0" xfId="0" applyFont="1"/>
    <xf numFmtId="0" fontId="6" fillId="0" borderId="0" xfId="0" applyFont="1" applyAlignment="1">
      <alignment wrapText="1"/>
    </xf>
    <xf numFmtId="0" fontId="3" fillId="0" borderId="0" xfId="0" applyFont="1"/>
    <xf numFmtId="0" fontId="3" fillId="0" borderId="0" xfId="0" applyFont="1" applyAlignment="1">
      <alignment vertical="top"/>
    </xf>
    <xf numFmtId="0" fontId="3" fillId="0" borderId="0" xfId="0" applyFont="1" applyAlignment="1">
      <alignment wrapText="1"/>
    </xf>
    <xf numFmtId="0" fontId="7" fillId="0" borderId="0" xfId="0" applyFont="1" applyFill="1" applyBorder="1"/>
    <xf numFmtId="164" fontId="7" fillId="0" borderId="0" xfId="1" applyNumberFormat="1" applyFont="1" applyFill="1" applyBorder="1"/>
    <xf numFmtId="2" fontId="8" fillId="0" borderId="0" xfId="0" applyNumberFormat="1" applyFont="1"/>
    <xf numFmtId="0" fontId="6" fillId="0" borderId="0" xfId="0" applyFont="1" applyFill="1"/>
    <xf numFmtId="0" fontId="6" fillId="0" borderId="0" xfId="0" applyFont="1" applyAlignment="1">
      <alignment vertical="center" wrapText="1"/>
    </xf>
    <xf numFmtId="0" fontId="6" fillId="0" borderId="0" xfId="0" applyFont="1" applyFill="1" applyBorder="1"/>
    <xf numFmtId="0" fontId="5" fillId="6" borderId="0" xfId="0" applyFont="1" applyFill="1" applyBorder="1" applyAlignment="1">
      <alignment vertical="top"/>
    </xf>
    <xf numFmtId="0" fontId="5" fillId="6" borderId="0" xfId="0" applyFont="1" applyFill="1" applyBorder="1" applyAlignment="1">
      <alignment vertical="top" wrapText="1"/>
    </xf>
    <xf numFmtId="0" fontId="10" fillId="0" borderId="0" xfId="0" applyFont="1"/>
    <xf numFmtId="0" fontId="11" fillId="0" borderId="0" xfId="0" applyFont="1"/>
    <xf numFmtId="0" fontId="2" fillId="6" borderId="0" xfId="0" applyFont="1" applyFill="1" applyBorder="1" applyAlignment="1">
      <alignment horizontal="center" vertical="top" wrapText="1"/>
    </xf>
    <xf numFmtId="0" fontId="3" fillId="0" borderId="0" xfId="0" applyFont="1" applyAlignment="1">
      <alignment vertical="top" wrapText="1"/>
    </xf>
    <xf numFmtId="0" fontId="3" fillId="0" borderId="0" xfId="0" applyFont="1" applyAlignment="1">
      <alignment horizontal="left" vertical="top" wrapText="1"/>
    </xf>
    <xf numFmtId="0" fontId="4" fillId="0" borderId="0" xfId="0" applyFont="1" applyAlignment="1">
      <alignment vertical="top" wrapText="1"/>
    </xf>
    <xf numFmtId="0" fontId="3" fillId="0" borderId="0" xfId="0" applyFont="1" applyAlignment="1"/>
    <xf numFmtId="0" fontId="9" fillId="0" borderId="0" xfId="0" applyFont="1" applyAlignment="1">
      <alignment vertical="top"/>
    </xf>
    <xf numFmtId="0" fontId="6" fillId="4" borderId="0" xfId="0" applyFont="1" applyFill="1" applyBorder="1" applyAlignment="1">
      <alignment horizontal="left" vertical="top" wrapText="1"/>
    </xf>
    <xf numFmtId="0" fontId="6" fillId="4" borderId="0" xfId="0" applyFont="1" applyFill="1" applyBorder="1" applyAlignment="1">
      <alignment horizontal="left" vertical="top"/>
    </xf>
    <xf numFmtId="0" fontId="6" fillId="3" borderId="0" xfId="0" applyFont="1" applyFill="1" applyBorder="1" applyAlignment="1">
      <alignment horizontal="left" vertical="top"/>
    </xf>
    <xf numFmtId="2" fontId="6" fillId="4" borderId="0" xfId="0" applyNumberFormat="1" applyFont="1" applyFill="1" applyBorder="1" applyAlignment="1">
      <alignment horizontal="left" vertical="top" wrapText="1"/>
    </xf>
    <xf numFmtId="0" fontId="6" fillId="0" borderId="0" xfId="0" applyFont="1" applyAlignment="1">
      <alignment vertical="top"/>
    </xf>
    <xf numFmtId="0" fontId="6" fillId="2" borderId="0" xfId="0" applyFont="1" applyFill="1" applyBorder="1" applyAlignment="1">
      <alignment horizontal="left" vertical="top" wrapText="1"/>
    </xf>
    <xf numFmtId="0" fontId="6" fillId="2" borderId="0" xfId="0" applyFont="1" applyFill="1" applyBorder="1" applyAlignment="1">
      <alignment horizontal="left" vertical="top"/>
    </xf>
    <xf numFmtId="2" fontId="6" fillId="2" borderId="0" xfId="0" applyNumberFormat="1" applyFont="1" applyFill="1" applyBorder="1" applyAlignment="1">
      <alignment horizontal="left" vertical="top" wrapText="1"/>
    </xf>
    <xf numFmtId="0" fontId="6" fillId="5" borderId="0" xfId="0" applyFont="1" applyFill="1" applyBorder="1" applyAlignment="1">
      <alignment horizontal="left" vertical="top" wrapText="1"/>
    </xf>
    <xf numFmtId="0" fontId="6" fillId="5" borderId="0" xfId="0" applyFont="1" applyFill="1" applyBorder="1" applyAlignment="1">
      <alignment horizontal="left" vertical="top"/>
    </xf>
    <xf numFmtId="2" fontId="6" fillId="5" borderId="0" xfId="0" applyNumberFormat="1" applyFont="1" applyFill="1" applyBorder="1" applyAlignment="1">
      <alignment horizontal="left" vertical="top" wrapText="1"/>
    </xf>
    <xf numFmtId="0" fontId="6" fillId="0" borderId="0" xfId="0" applyFont="1" applyAlignment="1">
      <alignment vertical="top" wrapText="1"/>
    </xf>
    <xf numFmtId="49" fontId="0" fillId="0" borderId="0" xfId="0" applyNumberFormat="1" applyAlignment="1">
      <alignment horizontal="left"/>
    </xf>
    <xf numFmtId="0" fontId="0" fillId="0" borderId="0" xfId="0" applyAlignment="1">
      <alignment horizontal="center"/>
    </xf>
    <xf numFmtId="165" fontId="0" fillId="0" borderId="0" xfId="0" applyNumberFormat="1" applyAlignment="1">
      <alignment horizontal="center"/>
    </xf>
    <xf numFmtId="165" fontId="0" fillId="0" borderId="0" xfId="0" applyNumberFormat="1"/>
    <xf numFmtId="0" fontId="13" fillId="0" borderId="0" xfId="0" applyFont="1" applyBorder="1" applyAlignment="1">
      <alignment vertical="top"/>
    </xf>
    <xf numFmtId="0" fontId="13" fillId="0" borderId="0" xfId="0" applyFont="1" applyBorder="1" applyAlignment="1">
      <alignment vertical="top" wrapText="1"/>
    </xf>
    <xf numFmtId="0" fontId="13" fillId="0" borderId="0" xfId="0" applyFont="1" applyBorder="1" applyAlignment="1">
      <alignment horizontal="center" vertical="top"/>
    </xf>
    <xf numFmtId="0" fontId="14" fillId="0" borderId="0" xfId="0" applyFont="1" applyBorder="1" applyAlignment="1">
      <alignment vertical="top"/>
    </xf>
    <xf numFmtId="0" fontId="15" fillId="0" borderId="0" xfId="0" applyFont="1" applyFill="1" applyBorder="1" applyAlignment="1">
      <alignment vertical="top" wrapText="1"/>
    </xf>
    <xf numFmtId="0" fontId="16" fillId="0" borderId="0" xfId="0" applyFont="1" applyFill="1" applyBorder="1" applyAlignment="1">
      <alignment horizontal="center" vertical="top" wrapText="1"/>
    </xf>
    <xf numFmtId="0" fontId="16" fillId="6" borderId="0" xfId="0" applyFont="1" applyFill="1" applyBorder="1" applyAlignment="1">
      <alignment horizontal="center" vertical="top" wrapText="1"/>
    </xf>
    <xf numFmtId="0" fontId="15" fillId="0" borderId="0" xfId="0" applyFont="1" applyFill="1" applyBorder="1" applyAlignment="1">
      <alignment horizontal="right" vertical="top" wrapText="1"/>
    </xf>
    <xf numFmtId="0" fontId="17" fillId="0" borderId="0" xfId="0" applyFont="1" applyFill="1" applyBorder="1" applyAlignment="1">
      <alignment horizontal="left" vertical="top" wrapText="1"/>
    </xf>
    <xf numFmtId="0" fontId="18" fillId="6" borderId="0" xfId="0" applyFont="1" applyFill="1" applyBorder="1" applyAlignment="1">
      <alignment horizontal="center" vertical="top"/>
    </xf>
    <xf numFmtId="0" fontId="19" fillId="9" borderId="0" xfId="0" applyFont="1" applyFill="1" applyBorder="1" applyAlignment="1">
      <alignment horizontal="left" vertical="top"/>
    </xf>
    <xf numFmtId="0" fontId="18" fillId="9" borderId="0" xfId="0" applyFont="1" applyFill="1" applyBorder="1" applyAlignment="1">
      <alignment vertical="top"/>
    </xf>
    <xf numFmtId="0" fontId="20" fillId="8" borderId="0" xfId="0" applyFont="1" applyFill="1" applyBorder="1" applyAlignment="1">
      <alignment horizontal="left" vertical="top"/>
    </xf>
    <xf numFmtId="0" fontId="20" fillId="8" borderId="0" xfId="0" applyFont="1" applyFill="1" applyBorder="1" applyAlignment="1">
      <alignment vertical="top"/>
    </xf>
    <xf numFmtId="0" fontId="21" fillId="8" borderId="0" xfId="0" applyFont="1" applyFill="1" applyBorder="1" applyAlignment="1">
      <alignment vertical="top" wrapText="1"/>
    </xf>
    <xf numFmtId="0" fontId="22" fillId="8" borderId="0" xfId="0" applyFont="1" applyFill="1" applyBorder="1" applyAlignment="1">
      <alignment horizontal="center" vertical="top"/>
    </xf>
    <xf numFmtId="0" fontId="23" fillId="8" borderId="0" xfId="0" applyFont="1" applyFill="1" applyBorder="1" applyAlignment="1">
      <alignment horizontal="center" vertical="top"/>
    </xf>
    <xf numFmtId="0" fontId="24" fillId="0" borderId="0" xfId="0" applyFont="1" applyFill="1" applyBorder="1" applyAlignment="1">
      <alignment horizontal="left" vertical="top"/>
    </xf>
    <xf numFmtId="0" fontId="24" fillId="0" borderId="0" xfId="0" applyFont="1" applyFill="1" applyBorder="1" applyAlignment="1">
      <alignment horizontal="left" vertical="top" wrapText="1"/>
    </xf>
    <xf numFmtId="0" fontId="24" fillId="0" borderId="0" xfId="0" applyFont="1" applyFill="1" applyBorder="1" applyAlignment="1">
      <alignment horizontal="center" vertical="top"/>
    </xf>
    <xf numFmtId="0" fontId="24" fillId="0" borderId="0" xfId="0" applyFont="1" applyFill="1" applyBorder="1" applyAlignment="1">
      <alignment horizontal="center" vertical="top" wrapText="1"/>
    </xf>
    <xf numFmtId="0" fontId="24" fillId="7" borderId="0" xfId="0" applyFont="1" applyFill="1" applyBorder="1" applyAlignment="1">
      <alignment horizontal="center" vertical="top"/>
    </xf>
    <xf numFmtId="0" fontId="24" fillId="0" borderId="0" xfId="0" applyFont="1" applyBorder="1" applyAlignment="1">
      <alignment vertical="top"/>
    </xf>
    <xf numFmtId="0" fontId="24" fillId="7" borderId="0" xfId="0" applyFont="1" applyFill="1" applyBorder="1" applyAlignment="1">
      <alignment vertical="top" wrapText="1"/>
    </xf>
    <xf numFmtId="0" fontId="24" fillId="0" borderId="0" xfId="0" applyFont="1" applyFill="1" applyBorder="1" applyAlignment="1">
      <alignment vertical="top" wrapText="1"/>
    </xf>
    <xf numFmtId="0" fontId="25" fillId="0" borderId="0" xfId="0" applyFont="1" applyFill="1" applyBorder="1" applyAlignment="1">
      <alignment horizontal="left" vertical="top" wrapText="1"/>
    </xf>
    <xf numFmtId="0" fontId="24" fillId="7" borderId="0" xfId="0" applyFont="1" applyFill="1" applyBorder="1" applyAlignment="1">
      <alignment horizontal="left" vertical="top"/>
    </xf>
    <xf numFmtId="0" fontId="24" fillId="7" borderId="0" xfId="0" applyFont="1" applyFill="1" applyBorder="1" applyAlignment="1">
      <alignment horizontal="left" vertical="top" wrapText="1"/>
    </xf>
    <xf numFmtId="0" fontId="13" fillId="0" borderId="0" xfId="0" applyFont="1" applyFill="1" applyBorder="1" applyAlignment="1">
      <alignment vertical="top"/>
    </xf>
    <xf numFmtId="0" fontId="18" fillId="10" borderId="0" xfId="0" applyFont="1" applyFill="1" applyBorder="1" applyAlignment="1">
      <alignment vertical="top"/>
    </xf>
    <xf numFmtId="0" fontId="13" fillId="0" borderId="0" xfId="0" applyFont="1"/>
    <xf numFmtId="0" fontId="26" fillId="11" borderId="0" xfId="0" applyFont="1" applyFill="1" applyBorder="1" applyAlignment="1">
      <alignment vertical="top"/>
    </xf>
    <xf numFmtId="0" fontId="27" fillId="11" borderId="0" xfId="0" applyFont="1" applyFill="1" applyBorder="1" applyAlignment="1">
      <alignment vertical="top" wrapText="1"/>
    </xf>
    <xf numFmtId="0" fontId="28" fillId="11" borderId="0" xfId="0" applyFont="1" applyFill="1" applyBorder="1" applyAlignment="1">
      <alignment horizontal="center" vertical="top"/>
    </xf>
    <xf numFmtId="0" fontId="13" fillId="0" borderId="0" xfId="0" applyFont="1" applyFill="1" applyBorder="1" applyAlignment="1">
      <alignment horizontal="center" vertical="top"/>
    </xf>
    <xf numFmtId="0" fontId="29" fillId="0" borderId="0" xfId="0" applyFont="1" applyAlignment="1">
      <alignment vertical="top" wrapText="1"/>
    </xf>
    <xf numFmtId="0" fontId="29" fillId="7" borderId="0" xfId="0" applyFont="1" applyFill="1" applyAlignment="1">
      <alignment vertical="top" wrapText="1"/>
    </xf>
    <xf numFmtId="0" fontId="13" fillId="7" borderId="0" xfId="0" applyFont="1" applyFill="1" applyBorder="1" applyAlignment="1">
      <alignment horizontal="left" vertical="top"/>
    </xf>
    <xf numFmtId="0" fontId="18" fillId="12" borderId="0" xfId="0" applyFont="1" applyFill="1" applyBorder="1" applyAlignment="1">
      <alignment horizontal="left" vertical="top"/>
    </xf>
    <xf numFmtId="0" fontId="18" fillId="12" borderId="0" xfId="0" applyFont="1" applyFill="1" applyBorder="1" applyAlignment="1">
      <alignment vertical="top"/>
    </xf>
    <xf numFmtId="0" fontId="30" fillId="13" borderId="0" xfId="0" applyFont="1" applyFill="1" applyAlignment="1">
      <alignment vertical="top"/>
    </xf>
    <xf numFmtId="0" fontId="31" fillId="13" borderId="0" xfId="0" applyFont="1" applyFill="1" applyBorder="1" applyAlignment="1">
      <alignment vertical="top" wrapText="1"/>
    </xf>
    <xf numFmtId="0" fontId="24" fillId="13" borderId="0" xfId="0" applyFont="1" applyFill="1" applyBorder="1" applyAlignment="1">
      <alignment horizontal="center" vertical="top"/>
    </xf>
    <xf numFmtId="0" fontId="28" fillId="13" borderId="0" xfId="0" applyFont="1" applyFill="1" applyBorder="1" applyAlignment="1">
      <alignment horizontal="center" vertical="top"/>
    </xf>
    <xf numFmtId="0" fontId="32" fillId="0" borderId="0" xfId="0" applyFont="1" applyAlignment="1">
      <alignment horizontal="center" vertical="top"/>
    </xf>
    <xf numFmtId="0" fontId="29" fillId="7" borderId="0" xfId="0" applyFont="1" applyFill="1" applyAlignment="1">
      <alignment horizontal="center" vertical="top"/>
    </xf>
    <xf numFmtId="0" fontId="24" fillId="7" borderId="0" xfId="0" applyFont="1" applyFill="1" applyBorder="1" applyAlignment="1">
      <alignment vertical="top"/>
    </xf>
    <xf numFmtId="0" fontId="30" fillId="13" borderId="0" xfId="0" applyFont="1" applyFill="1" applyAlignment="1">
      <alignment vertical="top" wrapText="1"/>
    </xf>
    <xf numFmtId="0" fontId="24" fillId="0" borderId="0" xfId="0" applyFont="1" applyAlignment="1">
      <alignment horizontal="center" vertical="top"/>
    </xf>
    <xf numFmtId="0" fontId="33" fillId="13" borderId="0" xfId="0" applyFont="1" applyFill="1" applyAlignment="1">
      <alignment vertical="top"/>
    </xf>
    <xf numFmtId="0" fontId="18" fillId="14" borderId="0" xfId="0" applyFont="1" applyFill="1" applyBorder="1" applyAlignment="1">
      <alignment vertical="top"/>
    </xf>
    <xf numFmtId="0" fontId="26" fillId="15" borderId="0" xfId="0" applyFont="1" applyFill="1" applyBorder="1" applyAlignment="1">
      <alignment vertical="top"/>
    </xf>
    <xf numFmtId="0" fontId="27" fillId="15" borderId="0" xfId="0" applyFont="1" applyFill="1" applyBorder="1" applyAlignment="1">
      <alignment vertical="top" wrapText="1"/>
    </xf>
    <xf numFmtId="0" fontId="28" fillId="15" borderId="0" xfId="0" applyFont="1" applyFill="1" applyBorder="1" applyAlignment="1">
      <alignment horizontal="center" vertical="top"/>
    </xf>
    <xf numFmtId="0" fontId="32" fillId="0" borderId="0" xfId="0" applyFont="1" applyAlignment="1">
      <alignment horizontal="left" vertical="top"/>
    </xf>
    <xf numFmtId="0" fontId="32" fillId="0" borderId="0" xfId="0" applyFont="1" applyAlignment="1">
      <alignment vertical="top"/>
    </xf>
    <xf numFmtId="0" fontId="13" fillId="0" borderId="0" xfId="0" applyFont="1" applyAlignment="1">
      <alignment vertical="top"/>
    </xf>
    <xf numFmtId="0" fontId="26" fillId="15" borderId="0" xfId="0" applyFont="1" applyFill="1" applyBorder="1" applyAlignment="1">
      <alignment horizontal="left" vertical="top"/>
    </xf>
    <xf numFmtId="0" fontId="31" fillId="15" borderId="0" xfId="0" applyFont="1" applyFill="1" applyBorder="1" applyAlignment="1">
      <alignment vertical="top" wrapText="1"/>
    </xf>
    <xf numFmtId="0" fontId="24" fillId="15" borderId="0" xfId="0" applyFont="1" applyFill="1" applyBorder="1" applyAlignment="1">
      <alignment horizontal="center" vertical="top"/>
    </xf>
    <xf numFmtId="0" fontId="5" fillId="6" borderId="0" xfId="0" applyFont="1" applyFill="1" applyBorder="1" applyAlignment="1">
      <alignment horizontal="center" vertical="top" wrapText="1"/>
    </xf>
    <xf numFmtId="0" fontId="5" fillId="14" borderId="0" xfId="0" applyFont="1" applyFill="1" applyBorder="1" applyAlignment="1">
      <alignment horizontal="left" vertical="top"/>
    </xf>
    <xf numFmtId="0" fontId="2" fillId="15" borderId="0" xfId="0" applyFont="1" applyFill="1" applyBorder="1" applyAlignment="1">
      <alignment vertical="top" wrapText="1"/>
    </xf>
    <xf numFmtId="0" fontId="15" fillId="16" borderId="0" xfId="0" applyFont="1" applyFill="1" applyBorder="1" applyAlignment="1">
      <alignment vertical="top" wrapText="1"/>
    </xf>
    <xf numFmtId="0" fontId="12" fillId="0" borderId="0" xfId="0" applyFont="1" applyFill="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xf>
    <xf numFmtId="0" fontId="4" fillId="0" borderId="0" xfId="0" applyFont="1" applyAlignment="1">
      <alignment horizontal="center" vertical="top" wrapText="1"/>
    </xf>
    <xf numFmtId="0" fontId="0" fillId="0" borderId="0" xfId="0" applyAlignment="1"/>
    <xf numFmtId="0" fontId="35" fillId="13" borderId="0" xfId="0" applyFont="1" applyFill="1" applyBorder="1" applyAlignment="1">
      <alignment horizontal="left" vertical="top" wrapText="1"/>
    </xf>
    <xf numFmtId="0" fontId="31" fillId="13" borderId="0" xfId="0" applyFont="1" applyFill="1" applyBorder="1" applyAlignment="1">
      <alignment horizontal="left" vertical="top" wrapText="1"/>
    </xf>
    <xf numFmtId="0" fontId="35" fillId="15" borderId="0" xfId="0" applyFont="1" applyFill="1" applyBorder="1" applyAlignment="1">
      <alignment horizontal="left" vertical="top" wrapText="1"/>
    </xf>
    <xf numFmtId="0" fontId="31" fillId="15" borderId="0" xfId="0" applyFont="1" applyFill="1" applyBorder="1" applyAlignment="1">
      <alignment horizontal="left" vertical="top" wrapText="1"/>
    </xf>
    <xf numFmtId="0" fontId="2" fillId="15" borderId="0" xfId="0" applyFont="1" applyFill="1" applyBorder="1" applyAlignment="1">
      <alignment horizontal="left" vertical="top" wrapText="1"/>
    </xf>
    <xf numFmtId="0" fontId="27" fillId="15" borderId="0" xfId="0" applyFont="1" applyFill="1" applyBorder="1" applyAlignment="1">
      <alignment horizontal="left" vertical="top" wrapText="1"/>
    </xf>
    <xf numFmtId="0" fontId="2" fillId="11" borderId="0" xfId="0" applyFont="1" applyFill="1" applyBorder="1" applyAlignment="1">
      <alignment horizontal="left" vertical="top" wrapText="1"/>
    </xf>
    <xf numFmtId="0" fontId="27" fillId="11" borderId="0" xfId="0" applyFont="1" applyFill="1" applyBorder="1" applyAlignment="1">
      <alignment horizontal="left" vertical="top" wrapText="1"/>
    </xf>
    <xf numFmtId="0" fontId="35" fillId="8" borderId="0" xfId="0" applyFont="1" applyFill="1" applyBorder="1" applyAlignment="1">
      <alignment horizontal="left" vertical="top" wrapText="1"/>
    </xf>
    <xf numFmtId="0" fontId="21" fillId="8" borderId="0" xfId="0" applyFont="1" applyFill="1" applyBorder="1" applyAlignment="1">
      <alignment horizontal="left" vertical="top" wrapText="1"/>
    </xf>
    <xf numFmtId="0" fontId="0" fillId="0" borderId="0" xfId="0" applyAlignment="1">
      <alignment horizontal="left" vertical="top" wrapText="1"/>
    </xf>
  </cellXfs>
  <cellStyles count="2">
    <cellStyle name="Normal" xfId="0" builtinId="0"/>
    <cellStyle name="Percent" xfId="1" builtinId="5"/>
  </cellStyles>
  <dxfs count="3">
    <dxf>
      <numFmt numFmtId="165" formatCode="mm/dd/yyyy;@"/>
    </dxf>
    <dxf>
      <fill>
        <patternFill>
          <bgColor rgb="FFFFF400"/>
        </patternFill>
      </fill>
    </dxf>
    <dxf>
      <fill>
        <patternFill>
          <bgColor theme="4"/>
        </patternFill>
      </fill>
    </dxf>
  </dxfs>
  <tableStyles count="0" defaultTableStyle="TableStyleMedium2" defaultPivotStyle="PivotStyleLight16"/>
  <colors>
    <mruColors>
      <color rgb="FFE6E6E6"/>
      <color rgb="FF40587C"/>
      <color rgb="FF4052AB"/>
      <color rgb="FF409AE1"/>
      <color rgb="FF40CDF5"/>
      <color rgb="FF001580"/>
      <color rgb="FF001A41"/>
      <color rgb="FF006FC8"/>
      <color rgb="FF00B0E3"/>
      <color rgb="FFFFA9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355600</xdr:colOff>
      <xdr:row>0</xdr:row>
      <xdr:rowOff>361950</xdr:rowOff>
    </xdr:from>
    <xdr:to>
      <xdr:col>3</xdr:col>
      <xdr:colOff>148987</xdr:colOff>
      <xdr:row>0</xdr:row>
      <xdr:rowOff>733838</xdr:rowOff>
    </xdr:to>
    <xdr:pic>
      <xdr:nvPicPr>
        <xdr:cNvPr id="10" name="Picture 9">
          <a:extLst>
            <a:ext uri="{FF2B5EF4-FFF2-40B4-BE49-F238E27FC236}">
              <a16:creationId xmlns:a16="http://schemas.microsoft.com/office/drawing/2014/main" id="{057417BA-8D1D-47FB-BFAA-DC3E4EC6FA77}"/>
            </a:ext>
          </a:extLst>
        </xdr:cNvPr>
        <xdr:cNvPicPr>
          <a:picLocks noChangeAspect="1"/>
        </xdr:cNvPicPr>
      </xdr:nvPicPr>
      <xdr:blipFill>
        <a:blip xmlns:r="http://schemas.openxmlformats.org/officeDocument/2006/relationships" r:embed="rId1"/>
        <a:stretch>
          <a:fillRect/>
        </a:stretch>
      </xdr:blipFill>
      <xdr:spPr>
        <a:xfrm>
          <a:off x="355600" y="361950"/>
          <a:ext cx="1641237" cy="371888"/>
        </a:xfrm>
        <a:prstGeom prst="rect">
          <a:avLst/>
        </a:prstGeom>
        <a:solidFill>
          <a:schemeClr val="accent1"/>
        </a:solidFill>
      </xdr:spPr>
    </xdr:pic>
    <xdr:clientData/>
  </xdr:twoCellAnchor>
  <xdr:twoCellAnchor editAs="oneCell">
    <xdr:from>
      <xdr:col>0</xdr:col>
      <xdr:colOff>211743</xdr:colOff>
      <xdr:row>35</xdr:row>
      <xdr:rowOff>154892</xdr:rowOff>
    </xdr:from>
    <xdr:to>
      <xdr:col>7</xdr:col>
      <xdr:colOff>590465</xdr:colOff>
      <xdr:row>48</xdr:row>
      <xdr:rowOff>205943</xdr:rowOff>
    </xdr:to>
    <xdr:pic>
      <xdr:nvPicPr>
        <xdr:cNvPr id="7" name="Picture 6">
          <a:extLst>
            <a:ext uri="{FF2B5EF4-FFF2-40B4-BE49-F238E27FC236}">
              <a16:creationId xmlns:a16="http://schemas.microsoft.com/office/drawing/2014/main" id="{CA9E6EDA-714B-4494-9C4A-7E3403E157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11743" y="14812186"/>
          <a:ext cx="4614546" cy="2684433"/>
        </a:xfrm>
        <a:prstGeom prst="rect">
          <a:avLst/>
        </a:prstGeom>
        <a:noFill/>
        <a:ln>
          <a:noFill/>
        </a:ln>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195792</xdr:colOff>
      <xdr:row>18</xdr:row>
      <xdr:rowOff>99484</xdr:rowOff>
    </xdr:from>
    <xdr:to>
      <xdr:col>7</xdr:col>
      <xdr:colOff>581274</xdr:colOff>
      <xdr:row>27</xdr:row>
      <xdr:rowOff>194747</xdr:rowOff>
    </xdr:to>
    <xdr:pic>
      <xdr:nvPicPr>
        <xdr:cNvPr id="8" name="Picture 7">
          <a:extLst>
            <a:ext uri="{FF2B5EF4-FFF2-40B4-BE49-F238E27FC236}">
              <a16:creationId xmlns:a16="http://schemas.microsoft.com/office/drawing/2014/main" id="{22E0A1A3-68D0-4922-A76A-8C3B6626B385}"/>
            </a:ext>
          </a:extLst>
        </xdr:cNvPr>
        <xdr:cNvPicPr>
          <a:picLocks noChangeAspect="1"/>
        </xdr:cNvPicPr>
      </xdr:nvPicPr>
      <xdr:blipFill rotWithShape="1">
        <a:blip xmlns:r="http://schemas.openxmlformats.org/officeDocument/2006/relationships" r:embed="rId3"/>
        <a:srcRect t="878" b="-878"/>
        <a:stretch/>
      </xdr:blipFill>
      <xdr:spPr>
        <a:xfrm>
          <a:off x="195792" y="10348384"/>
          <a:ext cx="4586007" cy="1952638"/>
        </a:xfrm>
        <a:prstGeom prst="rect">
          <a:avLst/>
        </a:prstGeom>
        <a:effectLst>
          <a:outerShdw blurRad="50800" dist="38100" dir="2700000" algn="tl" rotWithShape="0">
            <a:prstClr val="black">
              <a:alpha val="4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350079</xdr:colOff>
      <xdr:row>0</xdr:row>
      <xdr:rowOff>330700</xdr:rowOff>
    </xdr:from>
    <xdr:to>
      <xdr:col>1</xdr:col>
      <xdr:colOff>802474</xdr:colOff>
      <xdr:row>2</xdr:row>
      <xdr:rowOff>17815</xdr:rowOff>
    </xdr:to>
    <xdr:pic>
      <xdr:nvPicPr>
        <xdr:cNvPr id="5" name="Picture 4">
          <a:extLst>
            <a:ext uri="{FF2B5EF4-FFF2-40B4-BE49-F238E27FC236}">
              <a16:creationId xmlns:a16="http://schemas.microsoft.com/office/drawing/2014/main" id="{3E847E46-31E0-476A-A269-9ACEB11AB935}"/>
            </a:ext>
          </a:extLst>
        </xdr:cNvPr>
        <xdr:cNvPicPr>
          <a:picLocks noChangeAspect="1"/>
        </xdr:cNvPicPr>
      </xdr:nvPicPr>
      <xdr:blipFill>
        <a:blip xmlns:r="http://schemas.openxmlformats.org/officeDocument/2006/relationships" r:embed="rId1"/>
        <a:stretch>
          <a:fillRect/>
        </a:stretch>
      </xdr:blipFill>
      <xdr:spPr>
        <a:xfrm>
          <a:off x="350079" y="330700"/>
          <a:ext cx="1635176" cy="368713"/>
        </a:xfrm>
        <a:prstGeom prst="rect">
          <a:avLst/>
        </a:prstGeom>
        <a:solidFill>
          <a:schemeClr val="accent1"/>
        </a:solid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E22" totalsRowShown="0">
  <tableColumns count="4">
    <tableColumn id="1" xr3:uid="{00000000-0010-0000-0000-000001000000}" name="Versione"/>
    <tableColumn id="2" xr3:uid="{00000000-0010-0000-0000-000002000000}" name="Data" dataDxfId="0"/>
    <tableColumn id="3" xr3:uid="{00000000-0010-0000-0000-000003000000}" name="Chi"/>
    <tableColumn id="4" xr3:uid="{00000000-0010-0000-0000-000004000000}" name="Che cosa"/>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FFFF00"/>
      </a:accent1>
      <a:accent2>
        <a:srgbClr val="92D050"/>
      </a:accent2>
      <a:accent3>
        <a:srgbClr val="00B050"/>
      </a:accent3>
      <a:accent4>
        <a:srgbClr val="FF0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60"/>
  <sheetViews>
    <sheetView showGridLines="0" showWhiteSpace="0" zoomScaleNormal="100" zoomScaleSheetLayoutView="110" zoomScalePageLayoutView="120" workbookViewId="0">
      <selection activeCell="A30" sqref="A30:I38"/>
    </sheetView>
  </sheetViews>
  <sheetFormatPr defaultColWidth="9" defaultRowHeight="16.5" x14ac:dyDescent="0.3"/>
  <cols>
    <col min="1" max="8" width="9" style="4"/>
    <col min="9" max="9" width="9.140625" style="4" customWidth="1"/>
    <col min="10" max="16384" width="9" style="4"/>
  </cols>
  <sheetData>
    <row r="1" spans="1:13" ht="86.1" customHeight="1" x14ac:dyDescent="0.3"/>
    <row r="2" spans="1:13" ht="4.5" customHeight="1" x14ac:dyDescent="0.3">
      <c r="A2" s="17"/>
      <c r="B2" s="17"/>
      <c r="C2" s="17"/>
      <c r="D2" s="17"/>
      <c r="E2" s="17"/>
      <c r="F2" s="17"/>
      <c r="G2" s="17"/>
      <c r="H2" s="17"/>
      <c r="I2" s="17"/>
      <c r="J2" s="17"/>
      <c r="K2" s="17"/>
      <c r="L2" s="17"/>
      <c r="M2" s="17"/>
    </row>
    <row r="3" spans="1:13" ht="14.85" customHeight="1" x14ac:dyDescent="0.3">
      <c r="A3" s="103" t="s">
        <v>0</v>
      </c>
      <c r="B3" s="103"/>
      <c r="C3" s="103"/>
      <c r="D3" s="103"/>
      <c r="E3" s="103"/>
      <c r="F3" s="103"/>
      <c r="G3" s="103"/>
      <c r="H3" s="103"/>
      <c r="I3" s="103"/>
      <c r="J3" s="103"/>
    </row>
    <row r="4" spans="1:13" x14ac:dyDescent="0.3">
      <c r="A4" s="103"/>
      <c r="B4" s="103"/>
      <c r="C4" s="103"/>
      <c r="D4" s="103"/>
      <c r="E4" s="103"/>
      <c r="F4" s="103"/>
      <c r="G4" s="103"/>
      <c r="H4" s="103"/>
      <c r="I4" s="103"/>
      <c r="J4" s="103"/>
    </row>
    <row r="5" spans="1:13" x14ac:dyDescent="0.3">
      <c r="A5" s="103"/>
      <c r="B5" s="103"/>
      <c r="C5" s="103"/>
      <c r="D5" s="103"/>
      <c r="E5" s="103"/>
      <c r="F5" s="103"/>
      <c r="G5" s="103"/>
      <c r="H5" s="103"/>
      <c r="I5" s="103"/>
      <c r="J5" s="103"/>
    </row>
    <row r="6" spans="1:13" ht="59.25" customHeight="1" x14ac:dyDescent="0.3">
      <c r="A6" s="104" t="s">
        <v>1</v>
      </c>
      <c r="B6" s="104"/>
      <c r="C6" s="104"/>
      <c r="D6" s="104"/>
      <c r="E6" s="104"/>
      <c r="F6" s="104"/>
      <c r="G6" s="104"/>
      <c r="H6" s="104"/>
      <c r="I6" s="104"/>
      <c r="J6" s="107"/>
      <c r="K6" s="107"/>
      <c r="L6" s="107"/>
      <c r="M6" s="107"/>
    </row>
    <row r="7" spans="1:13" ht="66" customHeight="1" x14ac:dyDescent="0.3">
      <c r="A7" s="104"/>
      <c r="B7" s="104"/>
      <c r="C7" s="104"/>
      <c r="D7" s="104"/>
      <c r="E7" s="104"/>
      <c r="F7" s="104"/>
      <c r="G7" s="104"/>
      <c r="H7" s="104"/>
      <c r="I7" s="104"/>
      <c r="J7" s="107"/>
      <c r="K7" s="107"/>
      <c r="L7" s="107"/>
      <c r="M7" s="107"/>
    </row>
    <row r="8" spans="1:13" ht="40.35" customHeight="1" x14ac:dyDescent="0.3">
      <c r="A8" s="104"/>
      <c r="B8" s="104"/>
      <c r="C8" s="104"/>
      <c r="D8" s="104"/>
      <c r="E8" s="104"/>
      <c r="F8" s="104"/>
      <c r="G8" s="104"/>
      <c r="H8" s="104"/>
      <c r="I8" s="104"/>
      <c r="J8" s="107"/>
      <c r="K8" s="107"/>
      <c r="L8" s="107"/>
      <c r="M8" s="107"/>
    </row>
    <row r="9" spans="1:13" ht="96" customHeight="1" x14ac:dyDescent="0.3">
      <c r="A9" s="104"/>
      <c r="B9" s="104"/>
      <c r="C9" s="104"/>
      <c r="D9" s="104"/>
      <c r="E9" s="104"/>
      <c r="F9" s="104"/>
      <c r="G9" s="104"/>
      <c r="H9" s="104"/>
      <c r="I9" s="104"/>
      <c r="J9" s="107"/>
      <c r="K9" s="107"/>
      <c r="L9" s="107"/>
      <c r="M9" s="107"/>
    </row>
    <row r="10" spans="1:13" ht="261" customHeight="1" x14ac:dyDescent="0.3">
      <c r="A10" s="104"/>
      <c r="B10" s="104"/>
      <c r="C10" s="104"/>
      <c r="D10" s="104"/>
      <c r="E10" s="104"/>
      <c r="F10" s="104"/>
      <c r="G10" s="104"/>
      <c r="H10" s="104"/>
      <c r="I10" s="104"/>
      <c r="J10" s="107"/>
      <c r="K10" s="107"/>
      <c r="L10" s="107"/>
      <c r="M10" s="107"/>
    </row>
    <row r="11" spans="1:13" ht="18" customHeight="1" x14ac:dyDescent="0.3">
      <c r="A11" s="19"/>
      <c r="B11" s="19"/>
      <c r="C11" s="19"/>
      <c r="D11" s="19"/>
      <c r="E11" s="19"/>
      <c r="F11" s="19"/>
      <c r="G11" s="19"/>
      <c r="H11" s="19"/>
      <c r="I11" s="19"/>
      <c r="J11" s="18"/>
    </row>
    <row r="12" spans="1:13" ht="30.75" customHeight="1" x14ac:dyDescent="0.3">
      <c r="A12" s="104" t="s">
        <v>2</v>
      </c>
      <c r="B12" s="104"/>
      <c r="C12" s="104"/>
      <c r="D12" s="104"/>
      <c r="E12" s="104"/>
      <c r="F12" s="104"/>
      <c r="G12" s="104"/>
      <c r="H12" s="104"/>
      <c r="I12" s="104"/>
      <c r="J12" s="5"/>
    </row>
    <row r="13" spans="1:13" x14ac:dyDescent="0.3">
      <c r="A13" s="104"/>
      <c r="B13" s="104"/>
      <c r="C13" s="104"/>
      <c r="D13" s="104"/>
      <c r="E13" s="104"/>
      <c r="F13" s="104"/>
      <c r="G13" s="104"/>
      <c r="H13" s="104"/>
      <c r="I13" s="104"/>
      <c r="J13" s="5"/>
    </row>
    <row r="14" spans="1:13" x14ac:dyDescent="0.3">
      <c r="A14" s="104"/>
      <c r="B14" s="104"/>
      <c r="C14" s="104"/>
      <c r="D14" s="104"/>
      <c r="E14" s="104"/>
      <c r="F14" s="104"/>
      <c r="G14" s="104"/>
      <c r="H14" s="104"/>
      <c r="I14" s="104"/>
      <c r="J14" s="5"/>
    </row>
    <row r="15" spans="1:13" x14ac:dyDescent="0.3">
      <c r="A15" s="104"/>
      <c r="B15" s="104"/>
      <c r="C15" s="104"/>
      <c r="D15" s="104"/>
      <c r="E15" s="104"/>
      <c r="F15" s="104"/>
      <c r="G15" s="104"/>
      <c r="H15" s="104"/>
      <c r="I15" s="104"/>
      <c r="J15" s="5"/>
    </row>
    <row r="16" spans="1:13" x14ac:dyDescent="0.3">
      <c r="A16" s="104"/>
      <c r="B16" s="104"/>
      <c r="C16" s="104"/>
      <c r="D16" s="104"/>
      <c r="E16" s="104"/>
      <c r="F16" s="104"/>
      <c r="G16" s="104"/>
      <c r="H16" s="104"/>
      <c r="I16" s="104"/>
      <c r="J16" s="5"/>
    </row>
    <row r="17" spans="1:10" x14ac:dyDescent="0.3">
      <c r="A17" s="104"/>
      <c r="B17" s="104"/>
      <c r="C17" s="104"/>
      <c r="D17" s="104"/>
      <c r="E17" s="104"/>
      <c r="F17" s="104"/>
      <c r="G17" s="104"/>
      <c r="H17" s="104"/>
      <c r="I17" s="104"/>
      <c r="J17" s="5"/>
    </row>
    <row r="18" spans="1:10" x14ac:dyDescent="0.3">
      <c r="A18" s="104"/>
      <c r="B18" s="104"/>
      <c r="C18" s="104"/>
      <c r="D18" s="104"/>
      <c r="E18" s="104"/>
      <c r="F18" s="104"/>
      <c r="G18" s="104"/>
      <c r="H18" s="104"/>
      <c r="I18" s="104"/>
      <c r="J18" s="5"/>
    </row>
    <row r="19" spans="1:10" x14ac:dyDescent="0.3">
      <c r="A19" s="104"/>
      <c r="B19" s="104"/>
      <c r="C19" s="104"/>
      <c r="D19" s="104"/>
      <c r="E19" s="104"/>
      <c r="F19" s="104"/>
      <c r="G19" s="104"/>
      <c r="H19" s="104"/>
      <c r="I19" s="104"/>
      <c r="J19" s="5"/>
    </row>
    <row r="20" spans="1:10" ht="14.25" customHeight="1" x14ac:dyDescent="0.3">
      <c r="A20" s="104"/>
      <c r="B20" s="104"/>
      <c r="C20" s="104"/>
      <c r="D20" s="104"/>
      <c r="E20" s="104"/>
      <c r="F20" s="104"/>
      <c r="G20" s="104"/>
      <c r="H20" s="104"/>
      <c r="I20" s="104"/>
      <c r="J20" s="5"/>
    </row>
    <row r="21" spans="1:10" x14ac:dyDescent="0.3">
      <c r="A21" s="5"/>
      <c r="B21" s="5"/>
      <c r="C21" s="5"/>
      <c r="D21" s="5"/>
      <c r="E21" s="5"/>
      <c r="F21" s="5"/>
      <c r="G21" s="5"/>
      <c r="H21" s="5"/>
      <c r="I21" s="5"/>
      <c r="J21" s="5"/>
    </row>
    <row r="22" spans="1:10" x14ac:dyDescent="0.3">
      <c r="A22" s="105"/>
      <c r="B22" s="105"/>
      <c r="C22" s="105"/>
      <c r="D22" s="105"/>
      <c r="E22" s="105"/>
      <c r="F22" s="105"/>
      <c r="G22" s="105"/>
      <c r="H22" s="105"/>
      <c r="I22" s="105"/>
      <c r="J22" s="105"/>
    </row>
    <row r="23" spans="1:10" x14ac:dyDescent="0.3">
      <c r="A23" s="105"/>
      <c r="B23" s="105"/>
      <c r="C23" s="105"/>
      <c r="D23" s="105"/>
      <c r="E23" s="105"/>
      <c r="F23" s="105"/>
      <c r="G23" s="105"/>
      <c r="H23" s="105"/>
      <c r="I23" s="105"/>
      <c r="J23" s="105"/>
    </row>
    <row r="24" spans="1:10" x14ac:dyDescent="0.3">
      <c r="A24" s="105"/>
      <c r="B24" s="105"/>
      <c r="C24" s="105"/>
      <c r="D24" s="105"/>
      <c r="E24" s="105"/>
      <c r="F24" s="105"/>
      <c r="G24" s="105"/>
      <c r="H24" s="105"/>
      <c r="I24" s="105"/>
      <c r="J24" s="105"/>
    </row>
    <row r="25" spans="1:10" x14ac:dyDescent="0.3">
      <c r="A25" s="105"/>
      <c r="B25" s="105"/>
      <c r="C25" s="105"/>
      <c r="D25" s="105"/>
      <c r="E25" s="105"/>
      <c r="F25" s="105"/>
      <c r="G25" s="105"/>
      <c r="H25" s="105"/>
      <c r="I25" s="105"/>
      <c r="J25" s="105"/>
    </row>
    <row r="26" spans="1:10" x14ac:dyDescent="0.3">
      <c r="A26" s="105"/>
      <c r="B26" s="105"/>
      <c r="C26" s="105"/>
      <c r="D26" s="105"/>
      <c r="E26" s="105"/>
      <c r="F26" s="105"/>
      <c r="G26" s="105"/>
      <c r="H26" s="105"/>
      <c r="I26" s="105"/>
      <c r="J26" s="105"/>
    </row>
    <row r="27" spans="1:10" x14ac:dyDescent="0.3">
      <c r="A27" s="105"/>
      <c r="B27" s="105"/>
      <c r="C27" s="105"/>
      <c r="D27" s="105"/>
      <c r="E27" s="105"/>
      <c r="F27" s="105"/>
      <c r="G27" s="105"/>
      <c r="H27" s="105"/>
      <c r="I27" s="105"/>
      <c r="J27" s="105"/>
    </row>
    <row r="28" spans="1:10" x14ac:dyDescent="0.3">
      <c r="A28" s="105"/>
      <c r="B28" s="105"/>
      <c r="C28" s="105"/>
      <c r="D28" s="105"/>
      <c r="E28" s="105"/>
      <c r="F28" s="105"/>
      <c r="G28" s="105"/>
      <c r="H28" s="105"/>
      <c r="I28" s="105"/>
      <c r="J28" s="105"/>
    </row>
    <row r="29" spans="1:10" ht="5.25" customHeight="1" x14ac:dyDescent="0.3">
      <c r="A29" s="105"/>
      <c r="B29" s="105"/>
      <c r="C29" s="105"/>
      <c r="D29" s="105"/>
      <c r="E29" s="105"/>
      <c r="F29" s="105"/>
      <c r="G29" s="105"/>
      <c r="H29" s="105"/>
      <c r="I29" s="105"/>
      <c r="J29" s="105"/>
    </row>
    <row r="30" spans="1:10" ht="14.85" customHeight="1" x14ac:dyDescent="0.3">
      <c r="A30" s="104" t="s">
        <v>3</v>
      </c>
      <c r="B30" s="104"/>
      <c r="C30" s="104"/>
      <c r="D30" s="104"/>
      <c r="E30" s="104"/>
      <c r="F30" s="104"/>
      <c r="G30" s="104"/>
      <c r="H30" s="104"/>
      <c r="I30" s="104"/>
      <c r="J30" s="20"/>
    </row>
    <row r="31" spans="1:10" ht="14.85" customHeight="1" x14ac:dyDescent="0.3">
      <c r="A31" s="104"/>
      <c r="B31" s="104"/>
      <c r="C31" s="104"/>
      <c r="D31" s="104"/>
      <c r="E31" s="104"/>
      <c r="F31" s="104"/>
      <c r="G31" s="104"/>
      <c r="H31" s="104"/>
      <c r="I31" s="104"/>
      <c r="J31" s="20"/>
    </row>
    <row r="32" spans="1:10" ht="14.85" customHeight="1" x14ac:dyDescent="0.3">
      <c r="A32" s="104"/>
      <c r="B32" s="104"/>
      <c r="C32" s="104"/>
      <c r="D32" s="104"/>
      <c r="E32" s="104"/>
      <c r="F32" s="104"/>
      <c r="G32" s="104"/>
      <c r="H32" s="104"/>
      <c r="I32" s="104"/>
      <c r="J32" s="20"/>
    </row>
    <row r="33" spans="1:10" ht="14.85" customHeight="1" x14ac:dyDescent="0.3">
      <c r="A33" s="104"/>
      <c r="B33" s="104"/>
      <c r="C33" s="104"/>
      <c r="D33" s="104"/>
      <c r="E33" s="104"/>
      <c r="F33" s="104"/>
      <c r="G33" s="104"/>
      <c r="H33" s="104"/>
      <c r="I33" s="104"/>
      <c r="J33" s="20"/>
    </row>
    <row r="34" spans="1:10" ht="14.85" customHeight="1" x14ac:dyDescent="0.3">
      <c r="A34" s="104"/>
      <c r="B34" s="104"/>
      <c r="C34" s="104"/>
      <c r="D34" s="104"/>
      <c r="E34" s="104"/>
      <c r="F34" s="104"/>
      <c r="G34" s="104"/>
      <c r="H34" s="104"/>
      <c r="I34" s="104"/>
      <c r="J34" s="20"/>
    </row>
    <row r="35" spans="1:10" ht="14.85" customHeight="1" x14ac:dyDescent="0.3">
      <c r="A35" s="104"/>
      <c r="B35" s="104"/>
      <c r="C35" s="104"/>
      <c r="D35" s="104"/>
      <c r="E35" s="104"/>
      <c r="F35" s="104"/>
      <c r="G35" s="104"/>
      <c r="H35" s="104"/>
      <c r="I35" s="104"/>
      <c r="J35" s="20"/>
    </row>
    <row r="36" spans="1:10" ht="14.85" customHeight="1" x14ac:dyDescent="0.3">
      <c r="A36" s="104"/>
      <c r="B36" s="104"/>
      <c r="C36" s="104"/>
      <c r="D36" s="104"/>
      <c r="E36" s="104"/>
      <c r="F36" s="104"/>
      <c r="G36" s="104"/>
      <c r="H36" s="104"/>
      <c r="I36" s="104"/>
      <c r="J36" s="20"/>
    </row>
    <row r="37" spans="1:10" ht="14.85" customHeight="1" x14ac:dyDescent="0.3">
      <c r="A37" s="104"/>
      <c r="B37" s="104"/>
      <c r="C37" s="104"/>
      <c r="D37" s="104"/>
      <c r="E37" s="104"/>
      <c r="F37" s="104"/>
      <c r="G37" s="104"/>
      <c r="H37" s="104"/>
      <c r="I37" s="104"/>
      <c r="J37" s="20"/>
    </row>
    <row r="38" spans="1:10" ht="14.85" customHeight="1" x14ac:dyDescent="0.3">
      <c r="A38" s="104"/>
      <c r="B38" s="104"/>
      <c r="C38" s="104"/>
      <c r="D38" s="104"/>
      <c r="E38" s="104"/>
      <c r="F38" s="104"/>
      <c r="G38" s="104"/>
      <c r="H38" s="104"/>
      <c r="I38" s="104"/>
      <c r="J38" s="20"/>
    </row>
    <row r="39" spans="1:10" ht="14.85" customHeight="1" x14ac:dyDescent="0.3">
      <c r="A39" s="106"/>
      <c r="B39" s="106"/>
      <c r="C39" s="106"/>
      <c r="D39" s="106"/>
      <c r="E39" s="106"/>
      <c r="F39" s="106"/>
      <c r="G39" s="106"/>
      <c r="H39" s="106"/>
      <c r="I39" s="106"/>
      <c r="J39" s="20"/>
    </row>
    <row r="40" spans="1:10" x14ac:dyDescent="0.3">
      <c r="A40" s="106"/>
      <c r="B40" s="106"/>
      <c r="C40" s="106"/>
      <c r="D40" s="106"/>
      <c r="E40" s="106"/>
      <c r="F40" s="106"/>
      <c r="G40" s="106"/>
      <c r="H40" s="106"/>
      <c r="I40" s="106"/>
      <c r="J40" s="21"/>
    </row>
    <row r="41" spans="1:10" x14ac:dyDescent="0.3">
      <c r="A41" s="106"/>
      <c r="B41" s="106"/>
      <c r="C41" s="106"/>
      <c r="D41" s="106"/>
      <c r="E41" s="106"/>
      <c r="F41" s="106"/>
      <c r="G41" s="106"/>
      <c r="H41" s="106"/>
      <c r="I41" s="106"/>
      <c r="J41" s="21"/>
    </row>
    <row r="42" spans="1:10" x14ac:dyDescent="0.3">
      <c r="A42" s="106"/>
      <c r="B42" s="106"/>
      <c r="C42" s="106"/>
      <c r="D42" s="106"/>
      <c r="E42" s="106"/>
      <c r="F42" s="106"/>
      <c r="G42" s="106"/>
      <c r="H42" s="106"/>
      <c r="I42" s="106"/>
      <c r="J42" s="21"/>
    </row>
    <row r="43" spans="1:10" x14ac:dyDescent="0.3">
      <c r="A43" s="106"/>
      <c r="B43" s="106"/>
      <c r="C43" s="106"/>
      <c r="D43" s="106"/>
      <c r="E43" s="106"/>
      <c r="F43" s="106"/>
      <c r="G43" s="106"/>
      <c r="H43" s="106"/>
      <c r="I43" s="106"/>
      <c r="J43" s="21"/>
    </row>
    <row r="44" spans="1:10" x14ac:dyDescent="0.3">
      <c r="A44" s="106"/>
      <c r="B44" s="106"/>
      <c r="C44" s="106"/>
      <c r="D44" s="106"/>
      <c r="E44" s="106"/>
      <c r="F44" s="106"/>
      <c r="G44" s="106"/>
      <c r="H44" s="106"/>
      <c r="I44" s="106"/>
      <c r="J44" s="21"/>
    </row>
    <row r="45" spans="1:10" x14ac:dyDescent="0.3">
      <c r="A45" s="106"/>
      <c r="B45" s="106"/>
      <c r="C45" s="106"/>
      <c r="D45" s="106"/>
      <c r="E45" s="106"/>
      <c r="F45" s="106"/>
      <c r="G45" s="106"/>
      <c r="H45" s="106"/>
      <c r="I45" s="106"/>
      <c r="J45" s="21"/>
    </row>
    <row r="46" spans="1:10" x14ac:dyDescent="0.3">
      <c r="A46" s="106"/>
      <c r="B46" s="106"/>
      <c r="C46" s="106"/>
      <c r="D46" s="106"/>
      <c r="E46" s="106"/>
      <c r="F46" s="106"/>
      <c r="G46" s="106"/>
      <c r="H46" s="106"/>
      <c r="I46" s="106"/>
      <c r="J46" s="21"/>
    </row>
    <row r="52" spans="1:9" x14ac:dyDescent="0.3">
      <c r="A52" s="104"/>
      <c r="B52" s="104"/>
      <c r="C52" s="104"/>
      <c r="D52" s="104"/>
      <c r="E52" s="104"/>
      <c r="F52" s="104"/>
      <c r="G52" s="104"/>
      <c r="H52" s="104"/>
      <c r="I52" s="104"/>
    </row>
    <row r="53" spans="1:9" x14ac:dyDescent="0.3">
      <c r="A53" s="104"/>
      <c r="B53" s="104"/>
      <c r="C53" s="104"/>
      <c r="D53" s="104"/>
      <c r="E53" s="104"/>
      <c r="F53" s="104"/>
      <c r="G53" s="104"/>
      <c r="H53" s="104"/>
      <c r="I53" s="104"/>
    </row>
    <row r="54" spans="1:9" x14ac:dyDescent="0.3">
      <c r="A54" s="104"/>
      <c r="B54" s="104"/>
      <c r="C54" s="104"/>
      <c r="D54" s="104"/>
      <c r="E54" s="104"/>
      <c r="F54" s="104"/>
      <c r="G54" s="104"/>
      <c r="H54" s="104"/>
      <c r="I54" s="104"/>
    </row>
    <row r="55" spans="1:9" x14ac:dyDescent="0.3">
      <c r="A55" s="104"/>
      <c r="B55" s="104"/>
      <c r="C55" s="104"/>
      <c r="D55" s="104"/>
      <c r="E55" s="104"/>
      <c r="F55" s="104"/>
      <c r="G55" s="104"/>
      <c r="H55" s="104"/>
      <c r="I55" s="104"/>
    </row>
    <row r="56" spans="1:9" x14ac:dyDescent="0.3">
      <c r="A56" s="104"/>
      <c r="B56" s="104"/>
      <c r="C56" s="104"/>
      <c r="D56" s="104"/>
      <c r="E56" s="104"/>
      <c r="F56" s="104"/>
      <c r="G56" s="104"/>
      <c r="H56" s="104"/>
      <c r="I56" s="104"/>
    </row>
    <row r="57" spans="1:9" x14ac:dyDescent="0.3">
      <c r="A57" s="104"/>
      <c r="B57" s="104"/>
      <c r="C57" s="104"/>
      <c r="D57" s="104"/>
      <c r="E57" s="104"/>
      <c r="F57" s="104"/>
      <c r="G57" s="104"/>
      <c r="H57" s="104"/>
      <c r="I57" s="104"/>
    </row>
    <row r="58" spans="1:9" x14ac:dyDescent="0.3">
      <c r="A58" s="104"/>
      <c r="B58" s="104"/>
      <c r="C58" s="104"/>
      <c r="D58" s="104"/>
      <c r="E58" s="104"/>
      <c r="F58" s="104"/>
      <c r="G58" s="104"/>
      <c r="H58" s="104"/>
      <c r="I58" s="104"/>
    </row>
    <row r="59" spans="1:9" x14ac:dyDescent="0.3">
      <c r="A59" s="104"/>
      <c r="B59" s="104"/>
      <c r="C59" s="104"/>
      <c r="D59" s="104"/>
      <c r="E59" s="104"/>
      <c r="F59" s="104"/>
      <c r="G59" s="104"/>
      <c r="H59" s="104"/>
      <c r="I59" s="104"/>
    </row>
    <row r="60" spans="1:9" x14ac:dyDescent="0.3">
      <c r="A60" s="104"/>
      <c r="B60" s="104"/>
      <c r="C60" s="104"/>
      <c r="D60" s="104"/>
      <c r="E60" s="104"/>
      <c r="F60" s="104"/>
      <c r="G60" s="104"/>
      <c r="H60" s="104"/>
      <c r="I60" s="104"/>
    </row>
  </sheetData>
  <mergeCells count="7">
    <mergeCell ref="A3:J5"/>
    <mergeCell ref="A52:I60"/>
    <mergeCell ref="A12:I20"/>
    <mergeCell ref="A22:J29"/>
    <mergeCell ref="A30:I38"/>
    <mergeCell ref="A39:I46"/>
    <mergeCell ref="A6:M10"/>
  </mergeCells>
  <pageMargins left="0.7" right="0.7" top="0.75" bottom="0.75" header="0.3" footer="0.3"/>
  <pageSetup scale="94" orientation="portrait" r:id="rId1"/>
  <rowBreaks count="1" manualBreakCount="1">
    <brk id="5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outlinePr summaryBelow="0"/>
    <pageSetUpPr fitToPage="1"/>
  </sheetPr>
  <dimension ref="A1:F245"/>
  <sheetViews>
    <sheetView showGridLines="0" tabSelected="1" zoomScale="80" zoomScaleNormal="80" workbookViewId="0">
      <pane ySplit="7" topLeftCell="A8" activePane="bottomLeft" state="frozen"/>
      <selection pane="bottomLeft" activeCell="C18" sqref="C18"/>
    </sheetView>
  </sheetViews>
  <sheetFormatPr defaultColWidth="18.28515625" defaultRowHeight="16.5" outlineLevelRow="3" x14ac:dyDescent="0.25"/>
  <cols>
    <col min="1" max="1" width="17.28515625" style="39" customWidth="1"/>
    <col min="2" max="2" width="118.85546875" style="40" customWidth="1"/>
    <col min="3" max="3" width="27" style="41" bestFit="1" customWidth="1"/>
    <col min="4" max="4" width="58.7109375" style="39" customWidth="1"/>
    <col min="5" max="5" width="90.5703125" style="39" customWidth="1"/>
    <col min="6" max="6" width="54" style="39" customWidth="1"/>
    <col min="7" max="16384" width="18.28515625" style="39"/>
  </cols>
  <sheetData>
    <row r="1" spans="1:6" ht="27" customHeight="1" x14ac:dyDescent="0.25"/>
    <row r="2" spans="1:6" ht="27" customHeight="1" x14ac:dyDescent="0.25"/>
    <row r="3" spans="1:6" ht="27" customHeight="1" x14ac:dyDescent="0.25">
      <c r="C3" s="42"/>
      <c r="D3" s="43"/>
      <c r="E3" s="44"/>
      <c r="F3" s="44"/>
    </row>
    <row r="4" spans="1:6" ht="5.0999999999999996" customHeight="1" x14ac:dyDescent="0.25">
      <c r="A4" s="45"/>
      <c r="B4" s="45"/>
      <c r="C4" s="45"/>
      <c r="D4" s="45"/>
      <c r="E4" s="45"/>
      <c r="F4" s="45"/>
    </row>
    <row r="5" spans="1:6" ht="10.35" customHeight="1" x14ac:dyDescent="0.25">
      <c r="D5" s="44"/>
      <c r="E5" s="44"/>
      <c r="F5" s="44"/>
    </row>
    <row r="6" spans="1:6" ht="30.75" x14ac:dyDescent="0.25">
      <c r="A6" s="42" t="s">
        <v>4</v>
      </c>
      <c r="B6" s="102" t="s">
        <v>5</v>
      </c>
      <c r="D6" s="44"/>
      <c r="E6" s="46" t="s">
        <v>6</v>
      </c>
      <c r="F6" s="47">
        <f>COUNTIF(C:C, "*&lt;Immettere Sì/No/N/A&gt;*")</f>
        <v>162</v>
      </c>
    </row>
    <row r="7" spans="1:6" ht="31.35" customHeight="1" x14ac:dyDescent="0.25">
      <c r="A7" s="48" t="s">
        <v>7</v>
      </c>
      <c r="B7" s="99" t="s">
        <v>1110</v>
      </c>
      <c r="C7" s="48" t="s">
        <v>8</v>
      </c>
      <c r="D7" s="48" t="s">
        <v>9</v>
      </c>
      <c r="E7" s="99" t="s">
        <v>1037</v>
      </c>
      <c r="F7" s="99" t="s">
        <v>1111</v>
      </c>
    </row>
    <row r="8" spans="1:6" ht="26.25" x14ac:dyDescent="0.25">
      <c r="A8" s="49" t="s">
        <v>10</v>
      </c>
      <c r="B8" s="50"/>
      <c r="C8" s="50"/>
      <c r="D8" s="50"/>
      <c r="E8" s="50"/>
      <c r="F8" s="50"/>
    </row>
    <row r="9" spans="1:6" ht="24.6" customHeight="1" outlineLevel="1" x14ac:dyDescent="0.25">
      <c r="A9" s="51" t="s">
        <v>11</v>
      </c>
      <c r="B9" s="52"/>
      <c r="C9" s="52"/>
      <c r="D9" s="52"/>
      <c r="E9" s="52"/>
      <c r="F9" s="52"/>
    </row>
    <row r="10" spans="1:6" ht="37.35" customHeight="1" outlineLevel="2" x14ac:dyDescent="0.25">
      <c r="A10" s="53"/>
      <c r="B10" s="116" t="s">
        <v>12</v>
      </c>
      <c r="C10" s="117"/>
      <c r="D10" s="54"/>
      <c r="E10" s="55" t="s">
        <v>13</v>
      </c>
      <c r="F10" s="55" t="s">
        <v>14</v>
      </c>
    </row>
    <row r="11" spans="1:6" s="61" customFormat="1" ht="45" customHeight="1" outlineLevel="2" x14ac:dyDescent="0.25">
      <c r="A11" s="56" t="s">
        <v>15</v>
      </c>
      <c r="B11" s="57" t="s">
        <v>1033</v>
      </c>
      <c r="C11" s="58" t="s">
        <v>171</v>
      </c>
      <c r="D11" s="59"/>
      <c r="E11" s="60"/>
      <c r="F11" s="60"/>
    </row>
    <row r="12" spans="1:6" s="61" customFormat="1" ht="19.350000000000001" customHeight="1" outlineLevel="3" x14ac:dyDescent="0.25">
      <c r="A12" s="62"/>
      <c r="B12" s="62" t="s">
        <v>1205</v>
      </c>
      <c r="C12" s="60"/>
      <c r="D12" s="60"/>
      <c r="E12" s="60"/>
      <c r="F12" s="60"/>
    </row>
    <row r="13" spans="1:6" s="61" customFormat="1" ht="19.350000000000001" customHeight="1" outlineLevel="3" x14ac:dyDescent="0.25">
      <c r="A13" s="56" t="s">
        <v>1202</v>
      </c>
      <c r="B13" s="63" t="s">
        <v>1206</v>
      </c>
      <c r="C13" s="58" t="s">
        <v>171</v>
      </c>
      <c r="D13" s="58"/>
      <c r="E13" s="60"/>
      <c r="F13" s="60"/>
    </row>
    <row r="14" spans="1:6" s="61" customFormat="1" ht="19.350000000000001" customHeight="1" outlineLevel="3" x14ac:dyDescent="0.25">
      <c r="A14" s="56" t="s">
        <v>1203</v>
      </c>
      <c r="B14" s="57" t="s">
        <v>1207</v>
      </c>
      <c r="C14" s="58" t="s">
        <v>171</v>
      </c>
      <c r="D14" s="58"/>
      <c r="E14" s="60"/>
      <c r="F14" s="60"/>
    </row>
    <row r="15" spans="1:6" s="61" customFormat="1" ht="38.450000000000003" customHeight="1" outlineLevel="3" x14ac:dyDescent="0.25">
      <c r="A15" s="56" t="s">
        <v>1204</v>
      </c>
      <c r="B15" s="57" t="s">
        <v>1208</v>
      </c>
      <c r="C15" s="58" t="s">
        <v>171</v>
      </c>
      <c r="D15" s="58"/>
      <c r="E15" s="60"/>
      <c r="F15" s="60"/>
    </row>
    <row r="16" spans="1:6" ht="24.6" customHeight="1" outlineLevel="1" x14ac:dyDescent="0.25">
      <c r="A16" s="51" t="s">
        <v>1087</v>
      </c>
      <c r="B16" s="52"/>
      <c r="C16" s="52"/>
      <c r="D16" s="52"/>
      <c r="E16" s="52"/>
      <c r="F16" s="52"/>
    </row>
    <row r="17" spans="1:6" ht="35.25" customHeight="1" outlineLevel="2" x14ac:dyDescent="0.25">
      <c r="A17" s="53"/>
      <c r="B17" s="116" t="s">
        <v>16</v>
      </c>
      <c r="C17" s="117"/>
      <c r="D17" s="54"/>
      <c r="E17" s="55" t="s">
        <v>17</v>
      </c>
      <c r="F17" s="55" t="s">
        <v>18</v>
      </c>
    </row>
    <row r="18" spans="1:6" ht="19.350000000000001" customHeight="1" outlineLevel="2" x14ac:dyDescent="0.25">
      <c r="A18" s="56" t="s">
        <v>19</v>
      </c>
      <c r="B18" s="57" t="s">
        <v>1034</v>
      </c>
      <c r="C18" s="58" t="s">
        <v>171</v>
      </c>
      <c r="D18" s="64"/>
      <c r="E18" s="60"/>
      <c r="F18" s="60"/>
    </row>
    <row r="19" spans="1:6" ht="19.350000000000001" customHeight="1" outlineLevel="3" x14ac:dyDescent="0.25">
      <c r="A19" s="65"/>
      <c r="B19" s="66" t="s">
        <v>20</v>
      </c>
      <c r="C19" s="60"/>
      <c r="D19" s="60"/>
      <c r="E19" s="60"/>
      <c r="F19" s="60"/>
    </row>
    <row r="20" spans="1:6" ht="19.5" customHeight="1" outlineLevel="3" x14ac:dyDescent="0.25">
      <c r="A20" s="56" t="s">
        <v>1209</v>
      </c>
      <c r="B20" s="57" t="s">
        <v>1214</v>
      </c>
      <c r="C20" s="58" t="s">
        <v>171</v>
      </c>
      <c r="D20" s="64"/>
      <c r="E20" s="60"/>
      <c r="F20" s="60"/>
    </row>
    <row r="21" spans="1:6" ht="21.75" customHeight="1" outlineLevel="3" x14ac:dyDescent="0.25">
      <c r="A21" s="56" t="s">
        <v>1210</v>
      </c>
      <c r="B21" s="57" t="s">
        <v>1215</v>
      </c>
      <c r="C21" s="58" t="s">
        <v>171</v>
      </c>
      <c r="D21" s="64"/>
      <c r="E21" s="60"/>
      <c r="F21" s="60"/>
    </row>
    <row r="22" spans="1:6" ht="19.350000000000001" customHeight="1" outlineLevel="3" x14ac:dyDescent="0.25">
      <c r="A22" s="56" t="s">
        <v>1211</v>
      </c>
      <c r="B22" s="57" t="s">
        <v>1216</v>
      </c>
      <c r="C22" s="58" t="s">
        <v>171</v>
      </c>
      <c r="D22" s="64"/>
      <c r="E22" s="60"/>
      <c r="F22" s="60"/>
    </row>
    <row r="23" spans="1:6" s="67" customFormat="1" ht="22.5" customHeight="1" outlineLevel="3" x14ac:dyDescent="0.25">
      <c r="A23" s="56" t="s">
        <v>1212</v>
      </c>
      <c r="B23" s="57" t="s">
        <v>1217</v>
      </c>
      <c r="C23" s="58" t="s">
        <v>171</v>
      </c>
      <c r="D23" s="64"/>
      <c r="E23" s="60"/>
      <c r="F23" s="60"/>
    </row>
    <row r="24" spans="1:6" ht="23.25" customHeight="1" outlineLevel="3" x14ac:dyDescent="0.25">
      <c r="A24" s="56" t="s">
        <v>1213</v>
      </c>
      <c r="B24" s="57" t="s">
        <v>1218</v>
      </c>
      <c r="C24" s="58" t="s">
        <v>171</v>
      </c>
      <c r="D24" s="64"/>
      <c r="E24" s="60"/>
      <c r="F24" s="60"/>
    </row>
    <row r="25" spans="1:6" ht="24.6" customHeight="1" outlineLevel="1" x14ac:dyDescent="0.25">
      <c r="A25" s="51" t="s">
        <v>21</v>
      </c>
      <c r="B25" s="52"/>
      <c r="C25" s="52"/>
      <c r="D25" s="52"/>
      <c r="E25" s="52"/>
      <c r="F25" s="52"/>
    </row>
    <row r="26" spans="1:6" ht="37.35" customHeight="1" outlineLevel="2" x14ac:dyDescent="0.25">
      <c r="A26" s="53"/>
      <c r="B26" s="116" t="s">
        <v>22</v>
      </c>
      <c r="C26" s="117"/>
      <c r="D26" s="54"/>
      <c r="E26" s="55" t="s">
        <v>23</v>
      </c>
      <c r="F26" s="55" t="s">
        <v>24</v>
      </c>
    </row>
    <row r="27" spans="1:6" ht="40.5" customHeight="1" outlineLevel="2" x14ac:dyDescent="0.25">
      <c r="A27" s="56" t="s">
        <v>1468</v>
      </c>
      <c r="B27" s="57" t="s">
        <v>1088</v>
      </c>
      <c r="C27" s="58" t="s">
        <v>171</v>
      </c>
      <c r="D27" s="64"/>
      <c r="E27" s="60"/>
      <c r="F27" s="60"/>
    </row>
    <row r="28" spans="1:6" ht="19.350000000000001" customHeight="1" outlineLevel="3" x14ac:dyDescent="0.25">
      <c r="A28" s="65"/>
      <c r="B28" s="66" t="s">
        <v>1205</v>
      </c>
      <c r="C28" s="60"/>
      <c r="D28" s="60"/>
      <c r="E28" s="60"/>
      <c r="F28" s="60"/>
    </row>
    <row r="29" spans="1:6" ht="25.5" customHeight="1" outlineLevel="3" x14ac:dyDescent="0.25">
      <c r="A29" s="56" t="s">
        <v>1224</v>
      </c>
      <c r="B29" s="57" t="s">
        <v>1219</v>
      </c>
      <c r="C29" s="58" t="s">
        <v>171</v>
      </c>
      <c r="D29" s="64"/>
      <c r="E29" s="60"/>
      <c r="F29" s="60"/>
    </row>
    <row r="30" spans="1:6" ht="19.350000000000001" customHeight="1" outlineLevel="3" x14ac:dyDescent="0.25">
      <c r="A30" s="56" t="s">
        <v>1225</v>
      </c>
      <c r="B30" s="57" t="s">
        <v>1220</v>
      </c>
      <c r="C30" s="58" t="s">
        <v>171</v>
      </c>
      <c r="D30" s="64"/>
      <c r="E30" s="60"/>
      <c r="F30" s="60"/>
    </row>
    <row r="31" spans="1:6" ht="24" customHeight="1" outlineLevel="3" x14ac:dyDescent="0.25">
      <c r="A31" s="56" t="s">
        <v>1226</v>
      </c>
      <c r="B31" s="57" t="s">
        <v>1221</v>
      </c>
      <c r="C31" s="58" t="s">
        <v>171</v>
      </c>
      <c r="D31" s="64"/>
      <c r="E31" s="60"/>
      <c r="F31" s="60"/>
    </row>
    <row r="32" spans="1:6" ht="19.350000000000001" customHeight="1" outlineLevel="3" x14ac:dyDescent="0.25">
      <c r="A32" s="56" t="s">
        <v>1227</v>
      </c>
      <c r="B32" s="57" t="s">
        <v>1222</v>
      </c>
      <c r="C32" s="58" t="s">
        <v>171</v>
      </c>
      <c r="D32" s="64"/>
      <c r="E32" s="60"/>
      <c r="F32" s="60"/>
    </row>
    <row r="33" spans="1:6" ht="37.5" customHeight="1" outlineLevel="3" x14ac:dyDescent="0.25">
      <c r="A33" s="56" t="s">
        <v>1228</v>
      </c>
      <c r="B33" s="57" t="s">
        <v>1223</v>
      </c>
      <c r="C33" s="58" t="s">
        <v>171</v>
      </c>
      <c r="D33" s="64"/>
      <c r="E33" s="60"/>
      <c r="F33" s="60"/>
    </row>
    <row r="34" spans="1:6" s="69" customFormat="1" ht="26.25" x14ac:dyDescent="0.3">
      <c r="A34" s="68" t="s">
        <v>25</v>
      </c>
      <c r="B34" s="68"/>
      <c r="C34" s="68"/>
      <c r="D34" s="68"/>
      <c r="E34" s="68"/>
      <c r="F34" s="68"/>
    </row>
    <row r="35" spans="1:6" s="69" customFormat="1" ht="24.6" customHeight="1" outlineLevel="1" x14ac:dyDescent="0.3">
      <c r="A35" s="70" t="s">
        <v>26</v>
      </c>
      <c r="B35" s="70"/>
      <c r="C35" s="70"/>
      <c r="D35" s="70"/>
      <c r="E35" s="70"/>
      <c r="F35" s="70"/>
    </row>
    <row r="36" spans="1:6" s="69" customFormat="1" ht="37.35" customHeight="1" outlineLevel="2" x14ac:dyDescent="0.3">
      <c r="A36" s="71"/>
      <c r="B36" s="114" t="s">
        <v>27</v>
      </c>
      <c r="C36" s="115"/>
      <c r="D36" s="70"/>
      <c r="E36" s="72" t="s">
        <v>28</v>
      </c>
      <c r="F36" s="72" t="s">
        <v>29</v>
      </c>
    </row>
    <row r="37" spans="1:6" s="69" customFormat="1" ht="19.350000000000001" customHeight="1" outlineLevel="2" x14ac:dyDescent="0.3">
      <c r="A37" s="56" t="s">
        <v>30</v>
      </c>
      <c r="B37" s="57" t="s">
        <v>1089</v>
      </c>
      <c r="C37" s="58" t="s">
        <v>171</v>
      </c>
      <c r="D37" s="57"/>
      <c r="E37" s="66"/>
      <c r="F37" s="66"/>
    </row>
    <row r="38" spans="1:6" s="69" customFormat="1" ht="19.350000000000001" customHeight="1" outlineLevel="3" x14ac:dyDescent="0.3">
      <c r="A38" s="65"/>
      <c r="B38" s="66" t="s">
        <v>1229</v>
      </c>
      <c r="C38" s="60"/>
      <c r="D38" s="66"/>
      <c r="E38" s="66"/>
      <c r="F38" s="66"/>
    </row>
    <row r="39" spans="1:6" s="69" customFormat="1" ht="19.350000000000001" customHeight="1" outlineLevel="3" x14ac:dyDescent="0.3">
      <c r="A39" s="56" t="s">
        <v>1237</v>
      </c>
      <c r="B39" s="57" t="s">
        <v>1230</v>
      </c>
      <c r="C39" s="58" t="s">
        <v>171</v>
      </c>
      <c r="D39" s="57"/>
      <c r="E39" s="66"/>
      <c r="F39" s="66"/>
    </row>
    <row r="40" spans="1:6" s="69" customFormat="1" ht="19.350000000000001" customHeight="1" outlineLevel="3" x14ac:dyDescent="0.3">
      <c r="A40" s="56" t="s">
        <v>1238</v>
      </c>
      <c r="B40" s="57" t="s">
        <v>1231</v>
      </c>
      <c r="C40" s="58" t="s">
        <v>171</v>
      </c>
      <c r="D40" s="57"/>
      <c r="E40" s="66"/>
      <c r="F40" s="66"/>
    </row>
    <row r="41" spans="1:6" s="69" customFormat="1" ht="19.350000000000001" customHeight="1" outlineLevel="3" x14ac:dyDescent="0.3">
      <c r="A41" s="56" t="s">
        <v>1239</v>
      </c>
      <c r="B41" s="57" t="s">
        <v>1232</v>
      </c>
      <c r="C41" s="58" t="s">
        <v>171</v>
      </c>
      <c r="D41" s="57"/>
      <c r="E41" s="66"/>
      <c r="F41" s="66"/>
    </row>
    <row r="42" spans="1:6" s="69" customFormat="1" ht="19.350000000000001" customHeight="1" outlineLevel="3" x14ac:dyDescent="0.3">
      <c r="A42" s="56" t="s">
        <v>1466</v>
      </c>
      <c r="B42" s="57" t="s">
        <v>1233</v>
      </c>
      <c r="C42" s="58" t="s">
        <v>171</v>
      </c>
      <c r="D42" s="57"/>
      <c r="E42" s="66"/>
      <c r="F42" s="66"/>
    </row>
    <row r="43" spans="1:6" s="69" customFormat="1" ht="19.350000000000001" customHeight="1" outlineLevel="3" x14ac:dyDescent="0.3">
      <c r="A43" s="56" t="s">
        <v>1240</v>
      </c>
      <c r="B43" s="57" t="s">
        <v>1234</v>
      </c>
      <c r="C43" s="58" t="s">
        <v>171</v>
      </c>
      <c r="D43" s="57"/>
      <c r="E43" s="66"/>
      <c r="F43" s="66"/>
    </row>
    <row r="44" spans="1:6" s="69" customFormat="1" ht="20.25" customHeight="1" outlineLevel="3" x14ac:dyDescent="0.3">
      <c r="A44" s="56" t="s">
        <v>1241</v>
      </c>
      <c r="B44" s="57" t="s">
        <v>1235</v>
      </c>
      <c r="C44" s="58" t="s">
        <v>171</v>
      </c>
      <c r="D44" s="57"/>
      <c r="E44" s="66"/>
      <c r="F44" s="66"/>
    </row>
    <row r="45" spans="1:6" s="69" customFormat="1" ht="76.900000000000006" customHeight="1" outlineLevel="3" x14ac:dyDescent="0.3">
      <c r="A45" s="56" t="s">
        <v>1242</v>
      </c>
      <c r="B45" s="57" t="s">
        <v>1236</v>
      </c>
      <c r="C45" s="58" t="s">
        <v>171</v>
      </c>
      <c r="D45" s="57"/>
      <c r="E45" s="66"/>
      <c r="F45" s="66"/>
    </row>
    <row r="46" spans="1:6" s="69" customFormat="1" ht="24.6" customHeight="1" outlineLevel="1" x14ac:dyDescent="0.3">
      <c r="A46" s="70" t="s">
        <v>31</v>
      </c>
      <c r="B46" s="70"/>
      <c r="C46" s="70"/>
      <c r="D46" s="70"/>
      <c r="E46" s="70"/>
      <c r="F46" s="70"/>
    </row>
    <row r="47" spans="1:6" s="69" customFormat="1" ht="37.35" customHeight="1" outlineLevel="2" x14ac:dyDescent="0.3">
      <c r="A47" s="71"/>
      <c r="B47" s="114" t="s">
        <v>32</v>
      </c>
      <c r="C47" s="115"/>
      <c r="D47" s="70"/>
      <c r="E47" s="72" t="s">
        <v>33</v>
      </c>
      <c r="F47" s="72" t="s">
        <v>34</v>
      </c>
    </row>
    <row r="48" spans="1:6" s="69" customFormat="1" ht="19.350000000000001" customHeight="1" outlineLevel="2" x14ac:dyDescent="0.3">
      <c r="A48" s="57" t="s">
        <v>35</v>
      </c>
      <c r="B48" s="57" t="s">
        <v>1090</v>
      </c>
      <c r="C48" s="58" t="s">
        <v>171</v>
      </c>
      <c r="D48" s="73"/>
      <c r="E48" s="60"/>
      <c r="F48" s="60"/>
    </row>
    <row r="49" spans="1:6" s="69" customFormat="1" ht="20.85" customHeight="1" outlineLevel="3" x14ac:dyDescent="0.3">
      <c r="A49" s="66"/>
      <c r="B49" s="66" t="s">
        <v>1243</v>
      </c>
      <c r="C49" s="60"/>
      <c r="D49" s="60"/>
      <c r="E49" s="60"/>
      <c r="F49" s="60"/>
    </row>
    <row r="50" spans="1:6" s="69" customFormat="1" ht="19.350000000000001" customHeight="1" outlineLevel="3" x14ac:dyDescent="0.3">
      <c r="A50" s="57" t="s">
        <v>1252</v>
      </c>
      <c r="B50" s="57" t="s">
        <v>1244</v>
      </c>
      <c r="C50" s="58" t="s">
        <v>171</v>
      </c>
      <c r="D50" s="57"/>
      <c r="E50" s="60"/>
      <c r="F50" s="60"/>
    </row>
    <row r="51" spans="1:6" s="69" customFormat="1" ht="36.75" customHeight="1" outlineLevel="3" x14ac:dyDescent="0.3">
      <c r="A51" s="57" t="s">
        <v>1253</v>
      </c>
      <c r="B51" s="57" t="s">
        <v>1245</v>
      </c>
      <c r="C51" s="58" t="s">
        <v>171</v>
      </c>
      <c r="D51" s="57"/>
      <c r="E51" s="60"/>
      <c r="F51" s="60"/>
    </row>
    <row r="52" spans="1:6" s="69" customFormat="1" ht="19.350000000000001" customHeight="1" outlineLevel="3" x14ac:dyDescent="0.3">
      <c r="A52" s="57" t="s">
        <v>1254</v>
      </c>
      <c r="B52" s="57" t="s">
        <v>1246</v>
      </c>
      <c r="C52" s="58" t="s">
        <v>171</v>
      </c>
      <c r="D52" s="57"/>
      <c r="E52" s="60"/>
      <c r="F52" s="60"/>
    </row>
    <row r="53" spans="1:6" s="69" customFormat="1" ht="38.450000000000003" customHeight="1" outlineLevel="3" x14ac:dyDescent="0.3">
      <c r="A53" s="57" t="s">
        <v>1255</v>
      </c>
      <c r="B53" s="57" t="s">
        <v>1247</v>
      </c>
      <c r="C53" s="58" t="s">
        <v>171</v>
      </c>
      <c r="D53" s="57"/>
      <c r="E53" s="60"/>
      <c r="F53" s="60"/>
    </row>
    <row r="54" spans="1:6" s="69" customFormat="1" ht="19.350000000000001" customHeight="1" outlineLevel="3" x14ac:dyDescent="0.3">
      <c r="A54" s="57" t="s">
        <v>1256</v>
      </c>
      <c r="B54" s="57" t="s">
        <v>1248</v>
      </c>
      <c r="C54" s="58" t="s">
        <v>171</v>
      </c>
      <c r="D54" s="57"/>
      <c r="E54" s="60"/>
      <c r="F54" s="60"/>
    </row>
    <row r="55" spans="1:6" s="69" customFormat="1" ht="19.350000000000001" customHeight="1" outlineLevel="3" x14ac:dyDescent="0.3">
      <c r="A55" s="57" t="s">
        <v>1257</v>
      </c>
      <c r="B55" s="57" t="s">
        <v>1249</v>
      </c>
      <c r="C55" s="58" t="s">
        <v>171</v>
      </c>
      <c r="D55" s="57"/>
      <c r="E55" s="60"/>
      <c r="F55" s="60"/>
    </row>
    <row r="56" spans="1:6" s="69" customFormat="1" ht="38.450000000000003" customHeight="1" outlineLevel="3" x14ac:dyDescent="0.3">
      <c r="A56" s="57" t="s">
        <v>1258</v>
      </c>
      <c r="B56" s="57" t="s">
        <v>1250</v>
      </c>
      <c r="C56" s="58" t="s">
        <v>171</v>
      </c>
      <c r="D56" s="57"/>
      <c r="E56" s="60"/>
      <c r="F56" s="60"/>
    </row>
    <row r="57" spans="1:6" s="69" customFormat="1" ht="45" customHeight="1" outlineLevel="3" x14ac:dyDescent="0.3">
      <c r="A57" s="57" t="s">
        <v>1259</v>
      </c>
      <c r="B57" s="57" t="s">
        <v>1251</v>
      </c>
      <c r="C57" s="58" t="s">
        <v>171</v>
      </c>
      <c r="D57" s="57"/>
      <c r="E57" s="60"/>
      <c r="F57" s="60"/>
    </row>
    <row r="58" spans="1:6" s="69" customFormat="1" ht="24.6" customHeight="1" outlineLevel="1" x14ac:dyDescent="0.3">
      <c r="A58" s="70" t="s">
        <v>36</v>
      </c>
      <c r="B58" s="70"/>
      <c r="C58" s="70"/>
      <c r="D58" s="70"/>
      <c r="E58" s="70"/>
      <c r="F58" s="70"/>
    </row>
    <row r="59" spans="1:6" s="69" customFormat="1" ht="37.35" customHeight="1" outlineLevel="2" x14ac:dyDescent="0.3">
      <c r="A59" s="71"/>
      <c r="B59" s="114" t="s">
        <v>37</v>
      </c>
      <c r="C59" s="115"/>
      <c r="D59" s="70"/>
      <c r="E59" s="72" t="s">
        <v>38</v>
      </c>
      <c r="F59" s="72" t="s">
        <v>39</v>
      </c>
    </row>
    <row r="60" spans="1:6" s="69" customFormat="1" ht="39" customHeight="1" outlineLevel="2" x14ac:dyDescent="0.3">
      <c r="A60" s="57" t="s">
        <v>40</v>
      </c>
      <c r="B60" s="57" t="s">
        <v>1091</v>
      </c>
      <c r="C60" s="58" t="s">
        <v>171</v>
      </c>
      <c r="D60" s="57"/>
      <c r="E60" s="66"/>
      <c r="F60" s="66"/>
    </row>
    <row r="61" spans="1:6" s="69" customFormat="1" ht="19.350000000000001" customHeight="1" outlineLevel="3" x14ac:dyDescent="0.3">
      <c r="A61" s="66"/>
      <c r="B61" s="66" t="s">
        <v>1260</v>
      </c>
      <c r="C61" s="60"/>
      <c r="D61" s="66"/>
      <c r="E61" s="66"/>
      <c r="F61" s="66"/>
    </row>
    <row r="62" spans="1:6" s="69" customFormat="1" ht="38.450000000000003" customHeight="1" outlineLevel="3" x14ac:dyDescent="0.3">
      <c r="A62" s="57" t="s">
        <v>1266</v>
      </c>
      <c r="B62" s="57" t="s">
        <v>1261</v>
      </c>
      <c r="C62" s="58" t="s">
        <v>171</v>
      </c>
      <c r="D62" s="57"/>
      <c r="E62" s="66"/>
      <c r="F62" s="66"/>
    </row>
    <row r="63" spans="1:6" s="69" customFormat="1" ht="38.450000000000003" customHeight="1" outlineLevel="3" x14ac:dyDescent="0.3">
      <c r="A63" s="57" t="s">
        <v>1267</v>
      </c>
      <c r="B63" s="57" t="s">
        <v>1262</v>
      </c>
      <c r="C63" s="58" t="s">
        <v>171</v>
      </c>
      <c r="D63" s="57"/>
      <c r="E63" s="66"/>
      <c r="F63" s="66"/>
    </row>
    <row r="64" spans="1:6" s="69" customFormat="1" ht="19.350000000000001" customHeight="1" outlineLevel="3" x14ac:dyDescent="0.3">
      <c r="A64" s="57" t="s">
        <v>1268</v>
      </c>
      <c r="B64" s="57" t="s">
        <v>1263</v>
      </c>
      <c r="C64" s="58" t="s">
        <v>171</v>
      </c>
      <c r="D64" s="57"/>
      <c r="E64" s="66"/>
      <c r="F64" s="66"/>
    </row>
    <row r="65" spans="1:6" s="69" customFormat="1" ht="38.450000000000003" customHeight="1" outlineLevel="3" x14ac:dyDescent="0.3">
      <c r="A65" s="57" t="s">
        <v>1269</v>
      </c>
      <c r="B65" s="57" t="s">
        <v>1264</v>
      </c>
      <c r="C65" s="58" t="s">
        <v>171</v>
      </c>
      <c r="D65" s="57"/>
      <c r="E65" s="66"/>
      <c r="F65" s="66"/>
    </row>
    <row r="66" spans="1:6" s="69" customFormat="1" ht="25.5" customHeight="1" outlineLevel="3" x14ac:dyDescent="0.3">
      <c r="A66" s="57" t="s">
        <v>1270</v>
      </c>
      <c r="B66" s="57" t="s">
        <v>1265</v>
      </c>
      <c r="C66" s="58" t="s">
        <v>171</v>
      </c>
      <c r="D66" s="57"/>
      <c r="E66" s="66"/>
      <c r="F66" s="66"/>
    </row>
    <row r="67" spans="1:6" s="69" customFormat="1" ht="24.6" customHeight="1" outlineLevel="1" x14ac:dyDescent="0.3">
      <c r="A67" s="70" t="s">
        <v>41</v>
      </c>
      <c r="B67" s="70"/>
      <c r="C67" s="70"/>
      <c r="D67" s="70"/>
      <c r="E67" s="70"/>
      <c r="F67" s="70"/>
    </row>
    <row r="68" spans="1:6" s="69" customFormat="1" ht="37.35" customHeight="1" outlineLevel="2" x14ac:dyDescent="0.3">
      <c r="A68" s="71"/>
      <c r="B68" s="114" t="s">
        <v>42</v>
      </c>
      <c r="C68" s="115"/>
      <c r="D68" s="70"/>
      <c r="E68" s="72" t="s">
        <v>43</v>
      </c>
      <c r="F68" s="72" t="s">
        <v>44</v>
      </c>
    </row>
    <row r="69" spans="1:6" s="69" customFormat="1" ht="19.350000000000001" customHeight="1" outlineLevel="2" x14ac:dyDescent="0.3">
      <c r="A69" s="57" t="s">
        <v>45</v>
      </c>
      <c r="B69" s="57" t="s">
        <v>1092</v>
      </c>
      <c r="C69" s="58" t="s">
        <v>171</v>
      </c>
      <c r="D69" s="57"/>
      <c r="E69" s="60"/>
      <c r="F69" s="60"/>
    </row>
    <row r="70" spans="1:6" s="69" customFormat="1" ht="19.350000000000001" customHeight="1" outlineLevel="3" x14ac:dyDescent="0.3">
      <c r="A70" s="66"/>
      <c r="B70" s="66" t="s">
        <v>1260</v>
      </c>
      <c r="C70" s="60"/>
      <c r="D70" s="60"/>
      <c r="E70" s="60"/>
      <c r="F70" s="60"/>
    </row>
    <row r="71" spans="1:6" s="69" customFormat="1" ht="19.350000000000001" customHeight="1" outlineLevel="3" x14ac:dyDescent="0.3">
      <c r="A71" s="57" t="s">
        <v>1277</v>
      </c>
      <c r="B71" s="57" t="s">
        <v>1271</v>
      </c>
      <c r="C71" s="58" t="s">
        <v>171</v>
      </c>
      <c r="D71" s="57"/>
      <c r="E71" s="60"/>
      <c r="F71" s="60"/>
    </row>
    <row r="72" spans="1:6" s="69" customFormat="1" ht="19.350000000000001" customHeight="1" outlineLevel="3" x14ac:dyDescent="0.3">
      <c r="A72" s="57" t="s">
        <v>1278</v>
      </c>
      <c r="B72" s="57" t="s">
        <v>1272</v>
      </c>
      <c r="C72" s="58" t="s">
        <v>171</v>
      </c>
      <c r="D72" s="57"/>
      <c r="E72" s="60"/>
      <c r="F72" s="60"/>
    </row>
    <row r="73" spans="1:6" s="69" customFormat="1" ht="19.350000000000001" customHeight="1" outlineLevel="3" x14ac:dyDescent="0.3">
      <c r="A73" s="57" t="s">
        <v>1279</v>
      </c>
      <c r="B73" s="57" t="s">
        <v>1273</v>
      </c>
      <c r="C73" s="58" t="s">
        <v>171</v>
      </c>
      <c r="D73" s="57"/>
      <c r="E73" s="60"/>
      <c r="F73" s="60"/>
    </row>
    <row r="74" spans="1:6" s="69" customFormat="1" ht="19.350000000000001" customHeight="1" outlineLevel="3" x14ac:dyDescent="0.3">
      <c r="A74" s="57" t="s">
        <v>1280</v>
      </c>
      <c r="B74" s="57" t="s">
        <v>1274</v>
      </c>
      <c r="C74" s="58" t="s">
        <v>171</v>
      </c>
      <c r="D74" s="57"/>
      <c r="E74" s="60"/>
      <c r="F74" s="60"/>
    </row>
    <row r="75" spans="1:6" s="69" customFormat="1" ht="19.350000000000001" customHeight="1" outlineLevel="3" x14ac:dyDescent="0.3">
      <c r="A75" s="57" t="s">
        <v>1281</v>
      </c>
      <c r="B75" s="57" t="s">
        <v>1275</v>
      </c>
      <c r="C75" s="58" t="s">
        <v>171</v>
      </c>
      <c r="D75" s="57"/>
      <c r="E75" s="60"/>
      <c r="F75" s="60"/>
    </row>
    <row r="76" spans="1:6" s="69" customFormat="1" ht="20.25" customHeight="1" outlineLevel="3" x14ac:dyDescent="0.3">
      <c r="A76" s="57" t="s">
        <v>1282</v>
      </c>
      <c r="B76" s="57" t="s">
        <v>1276</v>
      </c>
      <c r="C76" s="58" t="s">
        <v>171</v>
      </c>
      <c r="D76" s="57"/>
      <c r="E76" s="60"/>
      <c r="F76" s="60"/>
    </row>
    <row r="77" spans="1:6" s="69" customFormat="1" ht="24.6" customHeight="1" outlineLevel="1" x14ac:dyDescent="0.3">
      <c r="A77" s="70" t="s">
        <v>46</v>
      </c>
      <c r="B77" s="70"/>
      <c r="C77" s="70"/>
      <c r="D77" s="70"/>
      <c r="E77" s="70"/>
      <c r="F77" s="70"/>
    </row>
    <row r="78" spans="1:6" s="69" customFormat="1" ht="37.35" customHeight="1" outlineLevel="2" x14ac:dyDescent="0.3">
      <c r="A78" s="71"/>
      <c r="B78" s="114" t="s">
        <v>1093</v>
      </c>
      <c r="C78" s="115"/>
      <c r="D78" s="70"/>
      <c r="E78" s="72" t="s">
        <v>47</v>
      </c>
      <c r="F78" s="72" t="s">
        <v>48</v>
      </c>
    </row>
    <row r="79" spans="1:6" s="69" customFormat="1" ht="38.450000000000003" customHeight="1" outlineLevel="2" x14ac:dyDescent="0.3">
      <c r="A79" s="74" t="s">
        <v>49</v>
      </c>
      <c r="B79" s="74" t="s">
        <v>50</v>
      </c>
      <c r="C79" s="58" t="s">
        <v>171</v>
      </c>
      <c r="D79" s="64"/>
      <c r="E79" s="60"/>
      <c r="F79" s="60"/>
    </row>
    <row r="80" spans="1:6" s="69" customFormat="1" ht="19.350000000000001" customHeight="1" outlineLevel="3" x14ac:dyDescent="0.3">
      <c r="A80" s="75"/>
      <c r="B80" s="75" t="s">
        <v>1283</v>
      </c>
      <c r="C80" s="60"/>
      <c r="D80" s="60"/>
      <c r="E80" s="60"/>
      <c r="F80" s="60"/>
    </row>
    <row r="81" spans="1:6" s="69" customFormat="1" ht="38.450000000000003" customHeight="1" outlineLevel="3" x14ac:dyDescent="0.3">
      <c r="A81" s="74" t="s">
        <v>1292</v>
      </c>
      <c r="B81" s="74" t="s">
        <v>1284</v>
      </c>
      <c r="C81" s="58" t="s">
        <v>171</v>
      </c>
      <c r="D81" s="64"/>
      <c r="E81" s="60"/>
      <c r="F81" s="60"/>
    </row>
    <row r="82" spans="1:6" s="69" customFormat="1" ht="19.350000000000001" customHeight="1" outlineLevel="3" x14ac:dyDescent="0.3">
      <c r="A82" s="74" t="s">
        <v>1293</v>
      </c>
      <c r="B82" s="74" t="s">
        <v>1285</v>
      </c>
      <c r="C82" s="58" t="s">
        <v>171</v>
      </c>
      <c r="D82" s="64"/>
      <c r="E82" s="60"/>
      <c r="F82" s="60"/>
    </row>
    <row r="83" spans="1:6" s="69" customFormat="1" ht="38.450000000000003" customHeight="1" outlineLevel="3" x14ac:dyDescent="0.3">
      <c r="A83" s="74" t="s">
        <v>1294</v>
      </c>
      <c r="B83" s="74" t="s">
        <v>1286</v>
      </c>
      <c r="C83" s="58" t="s">
        <v>171</v>
      </c>
      <c r="D83" s="64"/>
      <c r="E83" s="60"/>
      <c r="F83" s="60"/>
    </row>
    <row r="84" spans="1:6" s="69" customFormat="1" ht="19.350000000000001" customHeight="1" outlineLevel="3" x14ac:dyDescent="0.3">
      <c r="A84" s="74" t="s">
        <v>1295</v>
      </c>
      <c r="B84" s="74" t="s">
        <v>1287</v>
      </c>
      <c r="C84" s="58" t="s">
        <v>171</v>
      </c>
      <c r="D84" s="64"/>
      <c r="E84" s="60"/>
      <c r="F84" s="60"/>
    </row>
    <row r="85" spans="1:6" s="69" customFormat="1" ht="38.450000000000003" customHeight="1" outlineLevel="3" x14ac:dyDescent="0.3">
      <c r="A85" s="74" t="s">
        <v>1296</v>
      </c>
      <c r="B85" s="74" t="s">
        <v>1288</v>
      </c>
      <c r="C85" s="58" t="s">
        <v>171</v>
      </c>
      <c r="D85" s="64"/>
      <c r="E85" s="60"/>
      <c r="F85" s="60"/>
    </row>
    <row r="86" spans="1:6" s="69" customFormat="1" ht="39" customHeight="1" outlineLevel="3" x14ac:dyDescent="0.3">
      <c r="A86" s="74" t="s">
        <v>1297</v>
      </c>
      <c r="B86" s="74" t="s">
        <v>1289</v>
      </c>
      <c r="C86" s="58" t="s">
        <v>171</v>
      </c>
      <c r="D86" s="64"/>
      <c r="E86" s="60"/>
      <c r="F86" s="60"/>
    </row>
    <row r="87" spans="1:6" s="69" customFormat="1" ht="19.350000000000001" customHeight="1" outlineLevel="3" x14ac:dyDescent="0.3">
      <c r="A87" s="74" t="s">
        <v>1298</v>
      </c>
      <c r="B87" s="74" t="s">
        <v>1290</v>
      </c>
      <c r="C87" s="58" t="s">
        <v>171</v>
      </c>
      <c r="D87" s="64"/>
      <c r="E87" s="60"/>
      <c r="F87" s="60"/>
    </row>
    <row r="88" spans="1:6" s="69" customFormat="1" ht="21" customHeight="1" outlineLevel="3" x14ac:dyDescent="0.3">
      <c r="A88" s="74" t="s">
        <v>1299</v>
      </c>
      <c r="B88" s="74" t="s">
        <v>1291</v>
      </c>
      <c r="C88" s="58" t="s">
        <v>171</v>
      </c>
      <c r="D88" s="64"/>
      <c r="E88" s="60"/>
      <c r="F88" s="60"/>
    </row>
    <row r="89" spans="1:6" s="69" customFormat="1" ht="24.6" customHeight="1" outlineLevel="1" x14ac:dyDescent="0.3">
      <c r="A89" s="70" t="s">
        <v>51</v>
      </c>
      <c r="B89" s="70"/>
      <c r="C89" s="70"/>
      <c r="D89" s="70"/>
      <c r="E89" s="70"/>
      <c r="F89" s="70"/>
    </row>
    <row r="90" spans="1:6" s="69" customFormat="1" ht="37.35" customHeight="1" outlineLevel="2" x14ac:dyDescent="0.3">
      <c r="A90" s="71"/>
      <c r="B90" s="114" t="s">
        <v>52</v>
      </c>
      <c r="C90" s="115"/>
      <c r="D90" s="70"/>
      <c r="E90" s="72" t="s">
        <v>53</v>
      </c>
      <c r="F90" s="72" t="s">
        <v>54</v>
      </c>
    </row>
    <row r="91" spans="1:6" s="69" customFormat="1" ht="38.450000000000003" customHeight="1" outlineLevel="2" x14ac:dyDescent="0.3">
      <c r="A91" s="57" t="s">
        <v>55</v>
      </c>
      <c r="B91" s="57" t="s">
        <v>1094</v>
      </c>
      <c r="C91" s="58" t="s">
        <v>171</v>
      </c>
      <c r="D91" s="57"/>
      <c r="E91" s="60"/>
      <c r="F91" s="60"/>
    </row>
    <row r="92" spans="1:6" s="69" customFormat="1" ht="19.350000000000001" customHeight="1" outlineLevel="3" x14ac:dyDescent="0.3">
      <c r="A92" s="66"/>
      <c r="B92" s="66" t="s">
        <v>1260</v>
      </c>
      <c r="C92" s="60"/>
      <c r="D92" s="60"/>
      <c r="E92" s="60"/>
      <c r="F92" s="60"/>
    </row>
    <row r="93" spans="1:6" s="69" customFormat="1" ht="38.450000000000003" customHeight="1" outlineLevel="3" x14ac:dyDescent="0.3">
      <c r="A93" s="57" t="s">
        <v>1305</v>
      </c>
      <c r="B93" s="57" t="s">
        <v>1300</v>
      </c>
      <c r="C93" s="58" t="s">
        <v>171</v>
      </c>
      <c r="D93" s="57"/>
      <c r="E93" s="60"/>
      <c r="F93" s="60"/>
    </row>
    <row r="94" spans="1:6" s="69" customFormat="1" ht="19.350000000000001" customHeight="1" outlineLevel="3" x14ac:dyDescent="0.3">
      <c r="A94" s="57" t="s">
        <v>1306</v>
      </c>
      <c r="B94" s="57" t="s">
        <v>1301</v>
      </c>
      <c r="C94" s="58" t="s">
        <v>171</v>
      </c>
      <c r="D94" s="57"/>
      <c r="E94" s="60"/>
      <c r="F94" s="60"/>
    </row>
    <row r="95" spans="1:6" s="69" customFormat="1" ht="38.450000000000003" customHeight="1" outlineLevel="3" x14ac:dyDescent="0.3">
      <c r="A95" s="57" t="s">
        <v>1307</v>
      </c>
      <c r="B95" s="57" t="s">
        <v>1302</v>
      </c>
      <c r="C95" s="58" t="s">
        <v>171</v>
      </c>
      <c r="D95" s="57"/>
      <c r="E95" s="60"/>
      <c r="F95" s="60"/>
    </row>
    <row r="96" spans="1:6" s="69" customFormat="1" ht="38.450000000000003" customHeight="1" outlineLevel="3" x14ac:dyDescent="0.3">
      <c r="A96" s="57" t="s">
        <v>1308</v>
      </c>
      <c r="B96" s="57" t="s">
        <v>1303</v>
      </c>
      <c r="C96" s="58" t="s">
        <v>171</v>
      </c>
      <c r="D96" s="57"/>
      <c r="E96" s="60"/>
      <c r="F96" s="60"/>
    </row>
    <row r="97" spans="1:6" s="69" customFormat="1" ht="37.5" customHeight="1" outlineLevel="3" x14ac:dyDescent="0.3">
      <c r="A97" s="57" t="s">
        <v>1309</v>
      </c>
      <c r="B97" s="57" t="s">
        <v>1304</v>
      </c>
      <c r="C97" s="58" t="s">
        <v>171</v>
      </c>
      <c r="D97" s="57"/>
      <c r="E97" s="60"/>
      <c r="F97" s="60"/>
    </row>
    <row r="98" spans="1:6" ht="24.6" customHeight="1" outlineLevel="1" x14ac:dyDescent="0.25">
      <c r="A98" s="70" t="s">
        <v>56</v>
      </c>
      <c r="B98" s="70"/>
      <c r="C98" s="70"/>
      <c r="D98" s="70"/>
      <c r="E98" s="70"/>
      <c r="F98" s="70"/>
    </row>
    <row r="99" spans="1:6" s="69" customFormat="1" ht="37.35" customHeight="1" outlineLevel="2" x14ac:dyDescent="0.3">
      <c r="A99" s="71"/>
      <c r="B99" s="114" t="s">
        <v>1095</v>
      </c>
      <c r="C99" s="115"/>
      <c r="D99" s="70"/>
      <c r="E99" s="72" t="s">
        <v>57</v>
      </c>
      <c r="F99" s="72" t="s">
        <v>58</v>
      </c>
    </row>
    <row r="100" spans="1:6" ht="19.350000000000001" customHeight="1" outlineLevel="2" x14ac:dyDescent="0.25">
      <c r="A100" s="57" t="s">
        <v>59</v>
      </c>
      <c r="B100" s="57" t="s">
        <v>1096</v>
      </c>
      <c r="C100" s="58" t="s">
        <v>171</v>
      </c>
      <c r="D100" s="57"/>
      <c r="E100" s="76"/>
      <c r="F100" s="76"/>
    </row>
    <row r="101" spans="1:6" ht="19.350000000000001" customHeight="1" outlineLevel="3" x14ac:dyDescent="0.25">
      <c r="A101" s="66"/>
      <c r="B101" s="66" t="s">
        <v>1310</v>
      </c>
      <c r="C101" s="60"/>
      <c r="D101" s="76"/>
      <c r="E101" s="76"/>
      <c r="F101" s="76"/>
    </row>
    <row r="102" spans="1:6" ht="19.350000000000001" customHeight="1" outlineLevel="3" x14ac:dyDescent="0.25">
      <c r="A102" s="57" t="s">
        <v>1318</v>
      </c>
      <c r="B102" s="57" t="s">
        <v>1311</v>
      </c>
      <c r="C102" s="58" t="s">
        <v>171</v>
      </c>
      <c r="D102" s="57"/>
      <c r="E102" s="76"/>
      <c r="F102" s="76"/>
    </row>
    <row r="103" spans="1:6" ht="19.350000000000001" customHeight="1" outlineLevel="3" x14ac:dyDescent="0.25">
      <c r="A103" s="57" t="s">
        <v>1319</v>
      </c>
      <c r="B103" s="57" t="s">
        <v>1312</v>
      </c>
      <c r="C103" s="58" t="s">
        <v>171</v>
      </c>
      <c r="D103" s="57"/>
      <c r="E103" s="76"/>
      <c r="F103" s="76"/>
    </row>
    <row r="104" spans="1:6" ht="19.350000000000001" customHeight="1" outlineLevel="3" x14ac:dyDescent="0.25">
      <c r="A104" s="57" t="s">
        <v>1320</v>
      </c>
      <c r="B104" s="57" t="s">
        <v>1313</v>
      </c>
      <c r="C104" s="58" t="s">
        <v>171</v>
      </c>
      <c r="D104" s="57"/>
      <c r="E104" s="76"/>
      <c r="F104" s="76"/>
    </row>
    <row r="105" spans="1:6" ht="19.350000000000001" customHeight="1" outlineLevel="3" x14ac:dyDescent="0.25">
      <c r="A105" s="57" t="s">
        <v>1321</v>
      </c>
      <c r="B105" s="57" t="s">
        <v>1314</v>
      </c>
      <c r="C105" s="58" t="s">
        <v>171</v>
      </c>
      <c r="D105" s="57"/>
      <c r="E105" s="76"/>
      <c r="F105" s="76"/>
    </row>
    <row r="106" spans="1:6" ht="19.350000000000001" customHeight="1" outlineLevel="3" x14ac:dyDescent="0.25">
      <c r="A106" s="57" t="s">
        <v>1322</v>
      </c>
      <c r="B106" s="57" t="s">
        <v>1315</v>
      </c>
      <c r="C106" s="58" t="s">
        <v>171</v>
      </c>
      <c r="D106" s="57"/>
      <c r="E106" s="76"/>
      <c r="F106" s="76"/>
    </row>
    <row r="107" spans="1:6" ht="19.350000000000001" customHeight="1" outlineLevel="3" x14ac:dyDescent="0.25">
      <c r="A107" s="57" t="s">
        <v>1323</v>
      </c>
      <c r="B107" s="57" t="s">
        <v>1316</v>
      </c>
      <c r="C107" s="58" t="s">
        <v>171</v>
      </c>
      <c r="D107" s="57"/>
      <c r="E107" s="76"/>
      <c r="F107" s="76"/>
    </row>
    <row r="108" spans="1:6" ht="48" customHeight="1" outlineLevel="3" x14ac:dyDescent="0.25">
      <c r="A108" s="57" t="s">
        <v>1324</v>
      </c>
      <c r="B108" s="57" t="s">
        <v>1317</v>
      </c>
      <c r="C108" s="58" t="s">
        <v>171</v>
      </c>
      <c r="D108" s="57"/>
      <c r="E108" s="76"/>
      <c r="F108" s="76"/>
    </row>
    <row r="109" spans="1:6" ht="24.6" customHeight="1" outlineLevel="1" x14ac:dyDescent="0.25">
      <c r="A109" s="70" t="s">
        <v>60</v>
      </c>
      <c r="B109" s="70"/>
      <c r="C109" s="70"/>
      <c r="D109" s="70"/>
      <c r="E109" s="70"/>
      <c r="F109" s="70"/>
    </row>
    <row r="110" spans="1:6" s="69" customFormat="1" ht="37.35" customHeight="1" outlineLevel="2" x14ac:dyDescent="0.3">
      <c r="A110" s="71"/>
      <c r="B110" s="114" t="s">
        <v>61</v>
      </c>
      <c r="C110" s="115"/>
      <c r="D110" s="70"/>
      <c r="E110" s="72" t="s">
        <v>62</v>
      </c>
      <c r="F110" s="72" t="s">
        <v>63</v>
      </c>
    </row>
    <row r="111" spans="1:6" ht="40.5" customHeight="1" outlineLevel="2" x14ac:dyDescent="0.25">
      <c r="A111" s="57" t="s">
        <v>64</v>
      </c>
      <c r="B111" s="57" t="s">
        <v>1035</v>
      </c>
      <c r="C111" s="58" t="s">
        <v>171</v>
      </c>
      <c r="D111" s="57"/>
      <c r="E111" s="76"/>
      <c r="F111" s="76"/>
    </row>
    <row r="112" spans="1:6" ht="19.350000000000001" customHeight="1" outlineLevel="3" x14ac:dyDescent="0.25">
      <c r="A112" s="66"/>
      <c r="B112" s="66" t="s">
        <v>1325</v>
      </c>
      <c r="C112" s="60"/>
      <c r="D112" s="76"/>
      <c r="E112" s="76"/>
      <c r="F112" s="76"/>
    </row>
    <row r="113" spans="1:6" ht="19.350000000000001" customHeight="1" outlineLevel="3" x14ac:dyDescent="0.25">
      <c r="A113" s="57" t="s">
        <v>1329</v>
      </c>
      <c r="B113" s="57" t="s">
        <v>1326</v>
      </c>
      <c r="C113" s="58" t="s">
        <v>171</v>
      </c>
      <c r="D113" s="57"/>
      <c r="E113" s="76"/>
      <c r="F113" s="76"/>
    </row>
    <row r="114" spans="1:6" ht="19.350000000000001" customHeight="1" outlineLevel="3" x14ac:dyDescent="0.25">
      <c r="A114" s="57" t="s">
        <v>1330</v>
      </c>
      <c r="B114" s="57" t="s">
        <v>1327</v>
      </c>
      <c r="C114" s="58" t="s">
        <v>171</v>
      </c>
      <c r="D114" s="57"/>
      <c r="E114" s="76"/>
      <c r="F114" s="76"/>
    </row>
    <row r="115" spans="1:6" ht="21.75" customHeight="1" outlineLevel="3" x14ac:dyDescent="0.25">
      <c r="A115" s="57" t="s">
        <v>1331</v>
      </c>
      <c r="B115" s="57" t="s">
        <v>1328</v>
      </c>
      <c r="C115" s="58" t="s">
        <v>171</v>
      </c>
      <c r="D115" s="57"/>
      <c r="E115" s="76"/>
      <c r="F115" s="76"/>
    </row>
    <row r="116" spans="1:6" ht="24.6" customHeight="1" outlineLevel="1" x14ac:dyDescent="0.25">
      <c r="A116" s="70" t="s">
        <v>65</v>
      </c>
      <c r="B116" s="70"/>
      <c r="C116" s="70"/>
      <c r="D116" s="70"/>
      <c r="E116" s="70"/>
      <c r="F116" s="70"/>
    </row>
    <row r="117" spans="1:6" s="69" customFormat="1" ht="37.35" customHeight="1" outlineLevel="2" x14ac:dyDescent="0.3">
      <c r="A117" s="71"/>
      <c r="B117" s="114" t="s">
        <v>1097</v>
      </c>
      <c r="C117" s="115"/>
      <c r="D117" s="70"/>
      <c r="E117" s="72" t="s">
        <v>66</v>
      </c>
      <c r="F117" s="72" t="s">
        <v>67</v>
      </c>
    </row>
    <row r="118" spans="1:6" ht="19.350000000000001" customHeight="1" outlineLevel="2" x14ac:dyDescent="0.25">
      <c r="A118" s="57" t="s">
        <v>68</v>
      </c>
      <c r="B118" s="57" t="s">
        <v>1098</v>
      </c>
      <c r="C118" s="58" t="s">
        <v>171</v>
      </c>
      <c r="D118" s="57"/>
      <c r="E118" s="66"/>
      <c r="F118" s="66"/>
    </row>
    <row r="119" spans="1:6" ht="19.350000000000001" customHeight="1" outlineLevel="3" x14ac:dyDescent="0.25">
      <c r="A119" s="66"/>
      <c r="B119" s="66" t="s">
        <v>1332</v>
      </c>
      <c r="C119" s="60"/>
      <c r="D119" s="66"/>
      <c r="E119" s="66"/>
      <c r="F119" s="66"/>
    </row>
    <row r="120" spans="1:6" ht="19.350000000000001" customHeight="1" outlineLevel="3" x14ac:dyDescent="0.25">
      <c r="A120" s="57" t="s">
        <v>1340</v>
      </c>
      <c r="B120" s="57" t="s">
        <v>1333</v>
      </c>
      <c r="C120" s="58" t="s">
        <v>171</v>
      </c>
      <c r="D120" s="57"/>
      <c r="E120" s="66"/>
      <c r="F120" s="66"/>
    </row>
    <row r="121" spans="1:6" ht="19.350000000000001" customHeight="1" outlineLevel="3" x14ac:dyDescent="0.25">
      <c r="A121" s="57" t="s">
        <v>1341</v>
      </c>
      <c r="B121" s="57" t="s">
        <v>1334</v>
      </c>
      <c r="C121" s="58" t="s">
        <v>171</v>
      </c>
      <c r="D121" s="57"/>
      <c r="E121" s="66"/>
      <c r="F121" s="66"/>
    </row>
    <row r="122" spans="1:6" ht="19.350000000000001" customHeight="1" outlineLevel="3" x14ac:dyDescent="0.25">
      <c r="A122" s="57" t="s">
        <v>1342</v>
      </c>
      <c r="B122" s="57" t="s">
        <v>1335</v>
      </c>
      <c r="C122" s="58" t="s">
        <v>171</v>
      </c>
      <c r="D122" s="57"/>
      <c r="E122" s="66"/>
      <c r="F122" s="66"/>
    </row>
    <row r="123" spans="1:6" ht="19.350000000000001" customHeight="1" outlineLevel="3" x14ac:dyDescent="0.25">
      <c r="A123" s="57" t="s">
        <v>1343</v>
      </c>
      <c r="B123" s="57" t="s">
        <v>1336</v>
      </c>
      <c r="C123" s="58" t="s">
        <v>171</v>
      </c>
      <c r="D123" s="57"/>
      <c r="E123" s="66"/>
      <c r="F123" s="66"/>
    </row>
    <row r="124" spans="1:6" ht="19.350000000000001" customHeight="1" outlineLevel="3" x14ac:dyDescent="0.25">
      <c r="A124" s="57" t="s">
        <v>1344</v>
      </c>
      <c r="B124" s="57" t="s">
        <v>1337</v>
      </c>
      <c r="C124" s="58" t="s">
        <v>171</v>
      </c>
      <c r="D124" s="57"/>
      <c r="E124" s="66"/>
      <c r="F124" s="66"/>
    </row>
    <row r="125" spans="1:6" ht="19.350000000000001" customHeight="1" outlineLevel="3" x14ac:dyDescent="0.25">
      <c r="A125" s="57" t="s">
        <v>1345</v>
      </c>
      <c r="B125" s="57" t="s">
        <v>1338</v>
      </c>
      <c r="C125" s="58" t="s">
        <v>171</v>
      </c>
      <c r="D125" s="57"/>
      <c r="E125" s="66"/>
      <c r="F125" s="66"/>
    </row>
    <row r="126" spans="1:6" ht="38.25" customHeight="1" outlineLevel="3" x14ac:dyDescent="0.25">
      <c r="A126" s="57" t="s">
        <v>1346</v>
      </c>
      <c r="B126" s="57" t="s">
        <v>1339</v>
      </c>
      <c r="C126" s="58" t="s">
        <v>171</v>
      </c>
      <c r="D126" s="57"/>
      <c r="E126" s="66"/>
      <c r="F126" s="66"/>
    </row>
    <row r="127" spans="1:6" ht="24.6" customHeight="1" outlineLevel="1" x14ac:dyDescent="0.25">
      <c r="A127" s="70" t="s">
        <v>69</v>
      </c>
      <c r="B127" s="70"/>
      <c r="C127" s="70"/>
      <c r="D127" s="70"/>
      <c r="E127" s="70"/>
      <c r="F127" s="70"/>
    </row>
    <row r="128" spans="1:6" s="69" customFormat="1" ht="37.35" customHeight="1" outlineLevel="2" x14ac:dyDescent="0.3">
      <c r="A128" s="71"/>
      <c r="B128" s="114" t="s">
        <v>70</v>
      </c>
      <c r="C128" s="115"/>
      <c r="D128" s="70"/>
      <c r="E128" s="72" t="s">
        <v>71</v>
      </c>
      <c r="F128" s="72" t="s">
        <v>72</v>
      </c>
    </row>
    <row r="129" spans="1:6" ht="38.450000000000003" customHeight="1" outlineLevel="2" x14ac:dyDescent="0.25">
      <c r="A129" s="57" t="s">
        <v>73</v>
      </c>
      <c r="B129" s="57" t="s">
        <v>74</v>
      </c>
      <c r="C129" s="58" t="s">
        <v>171</v>
      </c>
      <c r="D129" s="57"/>
      <c r="E129" s="66"/>
      <c r="F129" s="66"/>
    </row>
    <row r="130" spans="1:6" ht="19.350000000000001" customHeight="1" outlineLevel="3" x14ac:dyDescent="0.25">
      <c r="A130" s="66"/>
      <c r="B130" s="66" t="s">
        <v>1347</v>
      </c>
      <c r="C130" s="60"/>
      <c r="D130" s="66"/>
      <c r="E130" s="66"/>
      <c r="F130" s="66"/>
    </row>
    <row r="131" spans="1:6" ht="35.25" customHeight="1" outlineLevel="3" x14ac:dyDescent="0.25">
      <c r="A131" s="57" t="s">
        <v>1352</v>
      </c>
      <c r="B131" s="57" t="s">
        <v>1348</v>
      </c>
      <c r="C131" s="58" t="s">
        <v>171</v>
      </c>
      <c r="D131" s="57"/>
      <c r="E131" s="66"/>
      <c r="F131" s="66"/>
    </row>
    <row r="132" spans="1:6" ht="19.350000000000001" customHeight="1" outlineLevel="3" x14ac:dyDescent="0.25">
      <c r="A132" s="57" t="s">
        <v>1353</v>
      </c>
      <c r="B132" s="57" t="s">
        <v>1349</v>
      </c>
      <c r="C132" s="58" t="s">
        <v>171</v>
      </c>
      <c r="D132" s="57"/>
      <c r="E132" s="66"/>
      <c r="F132" s="66"/>
    </row>
    <row r="133" spans="1:6" ht="19.350000000000001" customHeight="1" outlineLevel="3" x14ac:dyDescent="0.25">
      <c r="A133" s="57" t="s">
        <v>1354</v>
      </c>
      <c r="B133" s="57" t="s">
        <v>1350</v>
      </c>
      <c r="C133" s="58" t="s">
        <v>171</v>
      </c>
      <c r="D133" s="57"/>
      <c r="E133" s="66"/>
      <c r="F133" s="66"/>
    </row>
    <row r="134" spans="1:6" ht="26.25" customHeight="1" outlineLevel="3" x14ac:dyDescent="0.25">
      <c r="A134" s="57" t="s">
        <v>1355</v>
      </c>
      <c r="B134" s="57" t="s">
        <v>1351</v>
      </c>
      <c r="C134" s="58" t="s">
        <v>171</v>
      </c>
      <c r="D134" s="57"/>
      <c r="E134" s="66"/>
      <c r="F134" s="66"/>
    </row>
    <row r="135" spans="1:6" ht="24.6" customHeight="1" outlineLevel="1" x14ac:dyDescent="0.25">
      <c r="A135" s="70" t="s">
        <v>75</v>
      </c>
      <c r="B135" s="70"/>
      <c r="C135" s="70"/>
      <c r="D135" s="70"/>
      <c r="E135" s="70"/>
      <c r="F135" s="70"/>
    </row>
    <row r="136" spans="1:6" s="69" customFormat="1" ht="37.35" customHeight="1" outlineLevel="2" x14ac:dyDescent="0.3">
      <c r="A136" s="71"/>
      <c r="B136" s="114" t="s">
        <v>76</v>
      </c>
      <c r="C136" s="115"/>
      <c r="D136" s="70"/>
      <c r="E136" s="72" t="s">
        <v>77</v>
      </c>
      <c r="F136" s="72" t="s">
        <v>78</v>
      </c>
    </row>
    <row r="137" spans="1:6" ht="19.350000000000001" customHeight="1" outlineLevel="2" x14ac:dyDescent="0.25">
      <c r="A137" s="57" t="s">
        <v>79</v>
      </c>
      <c r="B137" s="57" t="s">
        <v>1099</v>
      </c>
      <c r="C137" s="58" t="s">
        <v>171</v>
      </c>
      <c r="D137" s="57"/>
      <c r="E137" s="66"/>
      <c r="F137" s="66"/>
    </row>
    <row r="138" spans="1:6" ht="19.350000000000001" customHeight="1" outlineLevel="3" x14ac:dyDescent="0.25">
      <c r="A138" s="66"/>
      <c r="B138" s="66" t="s">
        <v>1356</v>
      </c>
      <c r="C138" s="66"/>
      <c r="D138" s="66"/>
      <c r="E138" s="66"/>
      <c r="F138" s="66"/>
    </row>
    <row r="139" spans="1:6" ht="19.350000000000001" customHeight="1" outlineLevel="3" x14ac:dyDescent="0.25">
      <c r="A139" s="57" t="s">
        <v>1363</v>
      </c>
      <c r="B139" s="57" t="s">
        <v>1357</v>
      </c>
      <c r="C139" s="58" t="s">
        <v>171</v>
      </c>
      <c r="D139" s="57"/>
      <c r="E139" s="66"/>
      <c r="F139" s="66"/>
    </row>
    <row r="140" spans="1:6" ht="38.450000000000003" customHeight="1" outlineLevel="3" x14ac:dyDescent="0.25">
      <c r="A140" s="57" t="s">
        <v>1364</v>
      </c>
      <c r="B140" s="57" t="s">
        <v>1358</v>
      </c>
      <c r="C140" s="58" t="s">
        <v>171</v>
      </c>
      <c r="D140" s="57"/>
      <c r="E140" s="66"/>
      <c r="F140" s="66"/>
    </row>
    <row r="141" spans="1:6" ht="19.350000000000001" customHeight="1" outlineLevel="3" x14ac:dyDescent="0.25">
      <c r="A141" s="57" t="s">
        <v>1365</v>
      </c>
      <c r="B141" s="57" t="s">
        <v>1359</v>
      </c>
      <c r="C141" s="58" t="s">
        <v>171</v>
      </c>
      <c r="D141" s="57"/>
      <c r="E141" s="66"/>
      <c r="F141" s="66"/>
    </row>
    <row r="142" spans="1:6" ht="19.350000000000001" customHeight="1" outlineLevel="3" x14ac:dyDescent="0.25">
      <c r="A142" s="57" t="s">
        <v>1366</v>
      </c>
      <c r="B142" s="57" t="s">
        <v>1360</v>
      </c>
      <c r="C142" s="58" t="s">
        <v>171</v>
      </c>
      <c r="D142" s="57"/>
      <c r="E142" s="66"/>
      <c r="F142" s="66"/>
    </row>
    <row r="143" spans="1:6" ht="38.450000000000003" customHeight="1" outlineLevel="3" x14ac:dyDescent="0.25">
      <c r="A143" s="57" t="s">
        <v>1367</v>
      </c>
      <c r="B143" s="57" t="s">
        <v>1361</v>
      </c>
      <c r="C143" s="58" t="s">
        <v>171</v>
      </c>
      <c r="D143" s="57"/>
      <c r="E143" s="66"/>
      <c r="F143" s="66"/>
    </row>
    <row r="144" spans="1:6" ht="43.5" customHeight="1" outlineLevel="3" x14ac:dyDescent="0.25">
      <c r="A144" s="57" t="s">
        <v>1368</v>
      </c>
      <c r="B144" s="57" t="s">
        <v>1362</v>
      </c>
      <c r="C144" s="58" t="s">
        <v>171</v>
      </c>
      <c r="D144" s="57"/>
      <c r="E144" s="66"/>
      <c r="F144" s="66"/>
    </row>
    <row r="145" spans="1:6" ht="24.6" customHeight="1" outlineLevel="1" x14ac:dyDescent="0.25">
      <c r="A145" s="70" t="s">
        <v>80</v>
      </c>
      <c r="B145" s="70"/>
      <c r="C145" s="70"/>
      <c r="D145" s="70"/>
      <c r="E145" s="70"/>
      <c r="F145" s="70"/>
    </row>
    <row r="146" spans="1:6" ht="37.35" customHeight="1" outlineLevel="2" x14ac:dyDescent="0.25">
      <c r="A146" s="71"/>
      <c r="B146" s="114" t="s">
        <v>81</v>
      </c>
      <c r="C146" s="115"/>
      <c r="D146" s="70"/>
      <c r="E146" s="72" t="s">
        <v>82</v>
      </c>
      <c r="F146" s="72" t="s">
        <v>83</v>
      </c>
    </row>
    <row r="147" spans="1:6" ht="19.350000000000001" customHeight="1" outlineLevel="2" x14ac:dyDescent="0.25">
      <c r="A147" s="57" t="s">
        <v>84</v>
      </c>
      <c r="B147" s="57" t="s">
        <v>1100</v>
      </c>
      <c r="C147" s="58" t="s">
        <v>171</v>
      </c>
      <c r="D147" s="57"/>
      <c r="E147" s="76"/>
      <c r="F147" s="76"/>
    </row>
    <row r="148" spans="1:6" ht="19.350000000000001" customHeight="1" outlineLevel="3" x14ac:dyDescent="0.25">
      <c r="A148" s="66"/>
      <c r="B148" s="66" t="s">
        <v>1369</v>
      </c>
      <c r="C148" s="60"/>
      <c r="D148" s="76"/>
      <c r="E148" s="76"/>
      <c r="F148" s="76"/>
    </row>
    <row r="149" spans="1:6" ht="19.350000000000001" customHeight="1" outlineLevel="3" x14ac:dyDescent="0.25">
      <c r="A149" s="57" t="s">
        <v>1375</v>
      </c>
      <c r="B149" s="57" t="s">
        <v>1370</v>
      </c>
      <c r="C149" s="58" t="s">
        <v>171</v>
      </c>
      <c r="D149" s="57"/>
      <c r="E149" s="76"/>
      <c r="F149" s="76"/>
    </row>
    <row r="150" spans="1:6" ht="19.350000000000001" customHeight="1" outlineLevel="3" x14ac:dyDescent="0.25">
      <c r="A150" s="57" t="s">
        <v>1376</v>
      </c>
      <c r="B150" s="57" t="s">
        <v>1371</v>
      </c>
      <c r="C150" s="58" t="s">
        <v>171</v>
      </c>
      <c r="D150" s="57"/>
      <c r="E150" s="76"/>
      <c r="F150" s="76"/>
    </row>
    <row r="151" spans="1:6" ht="19.350000000000001" customHeight="1" outlineLevel="3" x14ac:dyDescent="0.25">
      <c r="A151" s="57" t="s">
        <v>1377</v>
      </c>
      <c r="B151" s="57" t="s">
        <v>1372</v>
      </c>
      <c r="C151" s="58" t="s">
        <v>171</v>
      </c>
      <c r="D151" s="57"/>
      <c r="E151" s="76"/>
      <c r="F151" s="76"/>
    </row>
    <row r="152" spans="1:6" ht="19.350000000000001" customHeight="1" outlineLevel="3" x14ac:dyDescent="0.25">
      <c r="A152" s="57" t="s">
        <v>1378</v>
      </c>
      <c r="B152" s="57" t="s">
        <v>1373</v>
      </c>
      <c r="C152" s="58" t="s">
        <v>171</v>
      </c>
      <c r="D152" s="57"/>
      <c r="E152" s="76"/>
      <c r="F152" s="76"/>
    </row>
    <row r="153" spans="1:6" ht="23.25" customHeight="1" outlineLevel="3" x14ac:dyDescent="0.25">
      <c r="A153" s="57" t="s">
        <v>1379</v>
      </c>
      <c r="B153" s="57" t="s">
        <v>1374</v>
      </c>
      <c r="C153" s="58" t="s">
        <v>171</v>
      </c>
      <c r="D153" s="57"/>
      <c r="E153" s="76"/>
      <c r="F153" s="76"/>
    </row>
    <row r="154" spans="1:6" ht="26.25" x14ac:dyDescent="0.25">
      <c r="A154" s="77" t="s">
        <v>85</v>
      </c>
      <c r="B154" s="78"/>
      <c r="C154" s="78"/>
      <c r="D154" s="78"/>
      <c r="E154" s="78"/>
      <c r="F154" s="78"/>
    </row>
    <row r="155" spans="1:6" ht="24.6" customHeight="1" outlineLevel="1" x14ac:dyDescent="0.25">
      <c r="A155" s="79" t="s">
        <v>1101</v>
      </c>
      <c r="B155" s="79"/>
      <c r="C155" s="79"/>
      <c r="D155" s="79"/>
      <c r="E155" s="79"/>
      <c r="F155" s="79"/>
    </row>
    <row r="156" spans="1:6" ht="46.5" customHeight="1" outlineLevel="2" x14ac:dyDescent="0.25">
      <c r="A156" s="80"/>
      <c r="B156" s="108" t="s">
        <v>86</v>
      </c>
      <c r="C156" s="109"/>
      <c r="D156" s="81"/>
      <c r="E156" s="82" t="s">
        <v>87</v>
      </c>
      <c r="F156" s="82" t="s">
        <v>88</v>
      </c>
    </row>
    <row r="157" spans="1:6" ht="38.450000000000003" customHeight="1" outlineLevel="2" x14ac:dyDescent="0.25">
      <c r="A157" s="56" t="s">
        <v>89</v>
      </c>
      <c r="B157" s="57" t="s">
        <v>1102</v>
      </c>
      <c r="C157" s="58" t="s">
        <v>171</v>
      </c>
      <c r="D157" s="83"/>
      <c r="E157" s="84"/>
      <c r="F157" s="84"/>
    </row>
    <row r="158" spans="1:6" ht="19.350000000000001" customHeight="1" outlineLevel="3" x14ac:dyDescent="0.25">
      <c r="A158" s="85"/>
      <c r="B158" s="66" t="s">
        <v>1205</v>
      </c>
      <c r="C158" s="84"/>
      <c r="D158" s="84"/>
      <c r="E158" s="84"/>
      <c r="F158" s="84"/>
    </row>
    <row r="159" spans="1:6" ht="19.350000000000001" customHeight="1" outlineLevel="3" x14ac:dyDescent="0.25">
      <c r="A159" s="56" t="s">
        <v>1387</v>
      </c>
      <c r="B159" s="57" t="s">
        <v>1380</v>
      </c>
      <c r="C159" s="58" t="s">
        <v>171</v>
      </c>
      <c r="D159" s="83"/>
      <c r="E159" s="84"/>
      <c r="F159" s="84"/>
    </row>
    <row r="160" spans="1:6" ht="19.350000000000001" customHeight="1" outlineLevel="3" x14ac:dyDescent="0.25">
      <c r="A160" s="56" t="s">
        <v>1388</v>
      </c>
      <c r="B160" s="57" t="s">
        <v>1381</v>
      </c>
      <c r="C160" s="58" t="s">
        <v>171</v>
      </c>
      <c r="D160" s="83"/>
      <c r="E160" s="84"/>
      <c r="F160" s="84"/>
    </row>
    <row r="161" spans="1:6" ht="38.450000000000003" customHeight="1" outlineLevel="3" x14ac:dyDescent="0.25">
      <c r="A161" s="56" t="s">
        <v>1389</v>
      </c>
      <c r="B161" s="57" t="s">
        <v>1382</v>
      </c>
      <c r="C161" s="58" t="s">
        <v>171</v>
      </c>
      <c r="D161" s="83"/>
      <c r="E161" s="84"/>
      <c r="F161" s="84"/>
    </row>
    <row r="162" spans="1:6" ht="19.350000000000001" customHeight="1" outlineLevel="3" x14ac:dyDescent="0.25">
      <c r="A162" s="56" t="s">
        <v>1390</v>
      </c>
      <c r="B162" s="57" t="s">
        <v>1383</v>
      </c>
      <c r="C162" s="58" t="s">
        <v>171</v>
      </c>
      <c r="D162" s="83"/>
      <c r="E162" s="84"/>
      <c r="F162" s="84"/>
    </row>
    <row r="163" spans="1:6" ht="19.350000000000001" customHeight="1" outlineLevel="3" x14ac:dyDescent="0.25">
      <c r="A163" s="56" t="s">
        <v>1391</v>
      </c>
      <c r="B163" s="57" t="s">
        <v>1384</v>
      </c>
      <c r="C163" s="58" t="s">
        <v>171</v>
      </c>
      <c r="D163" s="83"/>
      <c r="E163" s="84"/>
      <c r="F163" s="84"/>
    </row>
    <row r="164" spans="1:6" ht="38.450000000000003" customHeight="1" outlineLevel="3" x14ac:dyDescent="0.25">
      <c r="A164" s="56" t="s">
        <v>1392</v>
      </c>
      <c r="B164" s="57" t="s">
        <v>1385</v>
      </c>
      <c r="C164" s="58" t="s">
        <v>171</v>
      </c>
      <c r="D164" s="83"/>
      <c r="E164" s="84"/>
      <c r="F164" s="84"/>
    </row>
    <row r="165" spans="1:6" ht="22.5" customHeight="1" outlineLevel="3" x14ac:dyDescent="0.25">
      <c r="A165" s="56" t="s">
        <v>1393</v>
      </c>
      <c r="B165" s="57" t="s">
        <v>1386</v>
      </c>
      <c r="C165" s="58" t="s">
        <v>171</v>
      </c>
      <c r="D165" s="83"/>
      <c r="E165" s="84"/>
      <c r="F165" s="84"/>
    </row>
    <row r="166" spans="1:6" ht="24.6" customHeight="1" outlineLevel="1" x14ac:dyDescent="0.25">
      <c r="A166" s="79" t="s">
        <v>1103</v>
      </c>
      <c r="B166" s="79"/>
      <c r="C166" s="79"/>
      <c r="D166" s="79"/>
      <c r="E166" s="79"/>
      <c r="F166" s="79"/>
    </row>
    <row r="167" spans="1:6" ht="41.25" customHeight="1" outlineLevel="2" x14ac:dyDescent="0.25">
      <c r="A167" s="80"/>
      <c r="B167" s="108" t="s">
        <v>90</v>
      </c>
      <c r="C167" s="109"/>
      <c r="D167" s="79"/>
      <c r="E167" s="82" t="s">
        <v>91</v>
      </c>
      <c r="F167" s="82" t="s">
        <v>92</v>
      </c>
    </row>
    <row r="168" spans="1:6" ht="38.450000000000003" customHeight="1" outlineLevel="2" x14ac:dyDescent="0.25">
      <c r="A168" s="56" t="s">
        <v>93</v>
      </c>
      <c r="B168" s="57" t="s">
        <v>94</v>
      </c>
      <c r="C168" s="58" t="s">
        <v>171</v>
      </c>
      <c r="D168" s="83"/>
      <c r="E168" s="84"/>
      <c r="F168" s="84"/>
    </row>
    <row r="169" spans="1:6" ht="19.350000000000001" customHeight="1" outlineLevel="3" x14ac:dyDescent="0.25">
      <c r="A169" s="85"/>
      <c r="B169" s="66" t="s">
        <v>1394</v>
      </c>
      <c r="C169" s="84"/>
      <c r="D169" s="84"/>
      <c r="E169" s="84"/>
      <c r="F169" s="84"/>
    </row>
    <row r="170" spans="1:6" ht="38.450000000000003" customHeight="1" outlineLevel="3" x14ac:dyDescent="0.25">
      <c r="A170" s="56" t="s">
        <v>95</v>
      </c>
      <c r="B170" s="57" t="s">
        <v>1395</v>
      </c>
      <c r="C170" s="58" t="s">
        <v>171</v>
      </c>
      <c r="D170" s="83"/>
      <c r="E170" s="84"/>
      <c r="F170" s="84"/>
    </row>
    <row r="171" spans="1:6" ht="19.350000000000001" customHeight="1" outlineLevel="3" x14ac:dyDescent="0.25">
      <c r="A171" s="56" t="s">
        <v>96</v>
      </c>
      <c r="B171" s="57" t="s">
        <v>1396</v>
      </c>
      <c r="C171" s="58" t="s">
        <v>171</v>
      </c>
      <c r="D171" s="83"/>
      <c r="E171" s="84"/>
      <c r="F171" s="84"/>
    </row>
    <row r="172" spans="1:6" ht="19.350000000000001" customHeight="1" outlineLevel="3" x14ac:dyDescent="0.25">
      <c r="A172" s="56" t="s">
        <v>97</v>
      </c>
      <c r="B172" s="57" t="s">
        <v>1397</v>
      </c>
      <c r="C172" s="58" t="s">
        <v>171</v>
      </c>
      <c r="D172" s="83"/>
      <c r="E172" s="84"/>
      <c r="F172" s="84"/>
    </row>
    <row r="173" spans="1:6" ht="21" customHeight="1" outlineLevel="3" x14ac:dyDescent="0.25">
      <c r="A173" s="56" t="s">
        <v>98</v>
      </c>
      <c r="B173" s="57" t="s">
        <v>1398</v>
      </c>
      <c r="C173" s="58" t="s">
        <v>171</v>
      </c>
      <c r="D173" s="83"/>
      <c r="E173" s="84"/>
      <c r="F173" s="84"/>
    </row>
    <row r="174" spans="1:6" ht="24.6" customHeight="1" outlineLevel="1" x14ac:dyDescent="0.25">
      <c r="A174" s="79" t="s">
        <v>99</v>
      </c>
      <c r="B174" s="86"/>
      <c r="C174" s="86"/>
      <c r="D174" s="86"/>
      <c r="E174" s="86"/>
      <c r="F174" s="86"/>
    </row>
    <row r="175" spans="1:6" ht="37.35" customHeight="1" outlineLevel="2" x14ac:dyDescent="0.25">
      <c r="A175" s="80"/>
      <c r="B175" s="108" t="s">
        <v>100</v>
      </c>
      <c r="C175" s="109"/>
      <c r="D175" s="86"/>
      <c r="E175" s="82" t="s">
        <v>101</v>
      </c>
      <c r="F175" s="82" t="s">
        <v>102</v>
      </c>
    </row>
    <row r="176" spans="1:6" ht="38.450000000000003" customHeight="1" outlineLevel="2" x14ac:dyDescent="0.25">
      <c r="A176" s="56" t="s">
        <v>103</v>
      </c>
      <c r="B176" s="57" t="s">
        <v>104</v>
      </c>
      <c r="C176" s="58" t="s">
        <v>171</v>
      </c>
      <c r="D176" s="57"/>
      <c r="E176" s="84"/>
      <c r="F176" s="84"/>
    </row>
    <row r="177" spans="1:6" ht="19.350000000000001" customHeight="1" outlineLevel="3" x14ac:dyDescent="0.25">
      <c r="A177" s="85"/>
      <c r="B177" s="66" t="s">
        <v>1205</v>
      </c>
      <c r="C177" s="84"/>
      <c r="D177" s="84"/>
      <c r="E177" s="84"/>
      <c r="F177" s="84"/>
    </row>
    <row r="178" spans="1:6" ht="19.350000000000001" customHeight="1" outlineLevel="3" x14ac:dyDescent="0.25">
      <c r="A178" s="56" t="s">
        <v>105</v>
      </c>
      <c r="B178" s="57" t="s">
        <v>1399</v>
      </c>
      <c r="C178" s="58" t="s">
        <v>171</v>
      </c>
      <c r="D178" s="57"/>
      <c r="E178" s="84"/>
      <c r="F178" s="84"/>
    </row>
    <row r="179" spans="1:6" ht="19.350000000000001" customHeight="1" outlineLevel="3" x14ac:dyDescent="0.25">
      <c r="A179" s="56" t="s">
        <v>106</v>
      </c>
      <c r="B179" s="57" t="s">
        <v>1400</v>
      </c>
      <c r="C179" s="58" t="s">
        <v>171</v>
      </c>
      <c r="D179" s="57"/>
      <c r="E179" s="84"/>
      <c r="F179" s="84"/>
    </row>
    <row r="180" spans="1:6" ht="38.450000000000003" customHeight="1" outlineLevel="3" x14ac:dyDescent="0.25">
      <c r="A180" s="56" t="s">
        <v>107</v>
      </c>
      <c r="B180" s="57" t="s">
        <v>1401</v>
      </c>
      <c r="C180" s="58" t="s">
        <v>171</v>
      </c>
      <c r="D180" s="57"/>
      <c r="E180" s="84"/>
      <c r="F180" s="84"/>
    </row>
    <row r="181" spans="1:6" ht="19.350000000000001" customHeight="1" outlineLevel="3" x14ac:dyDescent="0.25">
      <c r="A181" s="56" t="s">
        <v>108</v>
      </c>
      <c r="B181" s="57" t="s">
        <v>1402</v>
      </c>
      <c r="C181" s="58" t="s">
        <v>171</v>
      </c>
      <c r="D181" s="57"/>
      <c r="E181" s="84"/>
      <c r="F181" s="84"/>
    </row>
    <row r="182" spans="1:6" ht="19.350000000000001" customHeight="1" outlineLevel="3" x14ac:dyDescent="0.25">
      <c r="A182" s="56" t="s">
        <v>109</v>
      </c>
      <c r="B182" s="57" t="s">
        <v>1403</v>
      </c>
      <c r="C182" s="58" t="s">
        <v>171</v>
      </c>
      <c r="D182" s="57"/>
      <c r="E182" s="84"/>
      <c r="F182" s="84"/>
    </row>
    <row r="183" spans="1:6" ht="57.6" customHeight="1" outlineLevel="3" x14ac:dyDescent="0.25">
      <c r="A183" s="56" t="s">
        <v>110</v>
      </c>
      <c r="B183" s="57" t="s">
        <v>1404</v>
      </c>
      <c r="C183" s="58" t="s">
        <v>171</v>
      </c>
      <c r="D183" s="83"/>
      <c r="E183" s="84"/>
      <c r="F183" s="84"/>
    </row>
    <row r="184" spans="1:6" ht="56.25" customHeight="1" outlineLevel="3" x14ac:dyDescent="0.25">
      <c r="A184" s="56" t="s">
        <v>111</v>
      </c>
      <c r="B184" s="57" t="s">
        <v>1405</v>
      </c>
      <c r="C184" s="58" t="s">
        <v>171</v>
      </c>
      <c r="D184" s="83"/>
      <c r="E184" s="84"/>
      <c r="F184" s="84"/>
    </row>
    <row r="185" spans="1:6" ht="38.450000000000003" customHeight="1" outlineLevel="3" x14ac:dyDescent="0.25">
      <c r="A185" s="56" t="s">
        <v>112</v>
      </c>
      <c r="B185" s="57" t="s">
        <v>1406</v>
      </c>
      <c r="C185" s="58" t="s">
        <v>171</v>
      </c>
      <c r="D185" s="87"/>
      <c r="E185" s="84"/>
      <c r="F185" s="84"/>
    </row>
    <row r="186" spans="1:6" ht="42" customHeight="1" outlineLevel="3" x14ac:dyDescent="0.25">
      <c r="A186" s="56" t="s">
        <v>113</v>
      </c>
      <c r="B186" s="57" t="s">
        <v>1407</v>
      </c>
      <c r="C186" s="58" t="s">
        <v>171</v>
      </c>
      <c r="D186" s="83"/>
      <c r="E186" s="84"/>
      <c r="F186" s="84"/>
    </row>
    <row r="187" spans="1:6" ht="24.6" customHeight="1" outlineLevel="1" x14ac:dyDescent="0.25">
      <c r="A187" s="79" t="s">
        <v>1104</v>
      </c>
      <c r="B187" s="79"/>
      <c r="C187" s="79"/>
      <c r="D187" s="88"/>
      <c r="E187" s="88"/>
      <c r="F187" s="88"/>
    </row>
    <row r="188" spans="1:6" ht="59.25" customHeight="1" outlineLevel="2" x14ac:dyDescent="0.25">
      <c r="A188" s="80"/>
      <c r="B188" s="108" t="s">
        <v>114</v>
      </c>
      <c r="C188" s="109"/>
      <c r="D188" s="79"/>
      <c r="E188" s="82" t="s">
        <v>115</v>
      </c>
      <c r="F188" s="82" t="s">
        <v>116</v>
      </c>
    </row>
    <row r="189" spans="1:6" ht="30" customHeight="1" outlineLevel="2" x14ac:dyDescent="0.25">
      <c r="A189" s="56" t="s">
        <v>117</v>
      </c>
      <c r="B189" s="57" t="s">
        <v>1105</v>
      </c>
      <c r="C189" s="58" t="s">
        <v>171</v>
      </c>
      <c r="D189" s="83"/>
      <c r="E189" s="84"/>
      <c r="F189" s="84"/>
    </row>
    <row r="190" spans="1:6" ht="19.350000000000001" customHeight="1" outlineLevel="3" x14ac:dyDescent="0.25">
      <c r="A190" s="85"/>
      <c r="B190" s="66" t="s">
        <v>1394</v>
      </c>
      <c r="C190" s="84"/>
      <c r="D190" s="84"/>
      <c r="E190" s="84"/>
      <c r="F190" s="84"/>
    </row>
    <row r="191" spans="1:6" ht="38.450000000000003" customHeight="1" outlineLevel="3" x14ac:dyDescent="0.25">
      <c r="A191" s="56" t="s">
        <v>118</v>
      </c>
      <c r="B191" s="57" t="s">
        <v>1408</v>
      </c>
      <c r="C191" s="58" t="s">
        <v>171</v>
      </c>
      <c r="D191" s="83"/>
      <c r="E191" s="84"/>
      <c r="F191" s="84"/>
    </row>
    <row r="192" spans="1:6" ht="38.450000000000003" customHeight="1" outlineLevel="3" x14ac:dyDescent="0.25">
      <c r="A192" s="56" t="s">
        <v>119</v>
      </c>
      <c r="B192" s="57" t="s">
        <v>1409</v>
      </c>
      <c r="C192" s="58" t="s">
        <v>171</v>
      </c>
      <c r="D192" s="83"/>
      <c r="E192" s="84"/>
      <c r="F192" s="84"/>
    </row>
    <row r="193" spans="1:6" ht="38.450000000000003" customHeight="1" outlineLevel="3" x14ac:dyDescent="0.25">
      <c r="A193" s="56" t="s">
        <v>120</v>
      </c>
      <c r="B193" s="57" t="s">
        <v>1410</v>
      </c>
      <c r="C193" s="58" t="s">
        <v>171</v>
      </c>
      <c r="D193" s="57"/>
      <c r="E193" s="84"/>
      <c r="F193" s="84"/>
    </row>
    <row r="194" spans="1:6" ht="19.350000000000001" customHeight="1" outlineLevel="3" x14ac:dyDescent="0.25">
      <c r="A194" s="56" t="s">
        <v>121</v>
      </c>
      <c r="B194" s="57" t="s">
        <v>1411</v>
      </c>
      <c r="C194" s="58" t="s">
        <v>171</v>
      </c>
      <c r="D194" s="57"/>
      <c r="E194" s="84"/>
      <c r="F194" s="84"/>
    </row>
    <row r="195" spans="1:6" ht="19.350000000000001" customHeight="1" outlineLevel="3" x14ac:dyDescent="0.25">
      <c r="A195" s="56" t="s">
        <v>122</v>
      </c>
      <c r="B195" s="57" t="s">
        <v>1412</v>
      </c>
      <c r="C195" s="58" t="s">
        <v>171</v>
      </c>
      <c r="D195" s="57"/>
      <c r="E195" s="84"/>
      <c r="F195" s="84"/>
    </row>
    <row r="196" spans="1:6" ht="19.350000000000001" customHeight="1" outlineLevel="3" x14ac:dyDescent="0.25">
      <c r="A196" s="56" t="s">
        <v>123</v>
      </c>
      <c r="B196" s="57" t="s">
        <v>1413</v>
      </c>
      <c r="C196" s="58" t="s">
        <v>171</v>
      </c>
      <c r="D196" s="57"/>
      <c r="E196" s="84"/>
      <c r="F196" s="84"/>
    </row>
    <row r="197" spans="1:6" ht="47.25" customHeight="1" outlineLevel="3" x14ac:dyDescent="0.25">
      <c r="A197" s="56" t="s">
        <v>124</v>
      </c>
      <c r="B197" s="57" t="s">
        <v>1414</v>
      </c>
      <c r="C197" s="58" t="s">
        <v>171</v>
      </c>
      <c r="D197" s="57"/>
      <c r="E197" s="84"/>
      <c r="F197" s="84"/>
    </row>
    <row r="198" spans="1:6" ht="24.6" customHeight="1" outlineLevel="1" x14ac:dyDescent="0.25">
      <c r="A198" s="79" t="s">
        <v>1502</v>
      </c>
      <c r="B198" s="79"/>
      <c r="C198" s="79"/>
      <c r="D198" s="79"/>
      <c r="E198" s="79"/>
      <c r="F198" s="79"/>
    </row>
    <row r="199" spans="1:6" ht="47.25" customHeight="1" outlineLevel="2" x14ac:dyDescent="0.25">
      <c r="A199" s="80"/>
      <c r="B199" s="108" t="s">
        <v>125</v>
      </c>
      <c r="C199" s="109"/>
      <c r="D199" s="79"/>
      <c r="E199" s="82" t="s">
        <v>1036</v>
      </c>
      <c r="F199" s="82" t="s">
        <v>126</v>
      </c>
    </row>
    <row r="200" spans="1:6" ht="30" customHeight="1" outlineLevel="2" x14ac:dyDescent="0.25">
      <c r="A200" s="56" t="s">
        <v>127</v>
      </c>
      <c r="B200" s="57" t="s">
        <v>1106</v>
      </c>
      <c r="C200" s="58" t="s">
        <v>171</v>
      </c>
      <c r="D200" s="83"/>
      <c r="E200" s="60"/>
      <c r="F200" s="60"/>
    </row>
    <row r="201" spans="1:6" ht="19.350000000000001" customHeight="1" outlineLevel="3" x14ac:dyDescent="0.25">
      <c r="A201" s="85"/>
      <c r="B201" s="66" t="s">
        <v>1394</v>
      </c>
      <c r="C201" s="84"/>
      <c r="D201" s="84"/>
      <c r="E201" s="60"/>
      <c r="F201" s="60"/>
    </row>
    <row r="202" spans="1:6" ht="19.350000000000001" customHeight="1" outlineLevel="3" x14ac:dyDescent="0.25">
      <c r="A202" s="56" t="s">
        <v>128</v>
      </c>
      <c r="B202" s="57" t="s">
        <v>1415</v>
      </c>
      <c r="C202" s="58" t="s">
        <v>171</v>
      </c>
      <c r="D202" s="57"/>
      <c r="E202" s="60"/>
      <c r="F202" s="60"/>
    </row>
    <row r="203" spans="1:6" ht="38.450000000000003" customHeight="1" outlineLevel="3" x14ac:dyDescent="0.25">
      <c r="A203" s="56" t="s">
        <v>129</v>
      </c>
      <c r="B203" s="57" t="s">
        <v>1416</v>
      </c>
      <c r="C203" s="58" t="s">
        <v>171</v>
      </c>
      <c r="D203" s="83"/>
      <c r="E203" s="60"/>
      <c r="F203" s="60"/>
    </row>
    <row r="204" spans="1:6" ht="19.350000000000001" customHeight="1" outlineLevel="3" x14ac:dyDescent="0.25">
      <c r="A204" s="56" t="s">
        <v>130</v>
      </c>
      <c r="B204" s="57" t="s">
        <v>1417</v>
      </c>
      <c r="C204" s="58" t="s">
        <v>171</v>
      </c>
      <c r="D204" s="83"/>
      <c r="E204" s="60"/>
      <c r="F204" s="60"/>
    </row>
    <row r="205" spans="1:6" ht="22.5" customHeight="1" outlineLevel="3" x14ac:dyDescent="0.25">
      <c r="A205" s="56" t="s">
        <v>131</v>
      </c>
      <c r="B205" s="57" t="s">
        <v>1418</v>
      </c>
      <c r="C205" s="58" t="s">
        <v>171</v>
      </c>
      <c r="D205" s="83"/>
      <c r="E205" s="60"/>
      <c r="F205" s="60"/>
    </row>
    <row r="206" spans="1:6" ht="26.25" x14ac:dyDescent="0.25">
      <c r="A206" s="100" t="s">
        <v>1032</v>
      </c>
      <c r="B206" s="89"/>
      <c r="C206" s="89"/>
      <c r="D206" s="89"/>
      <c r="E206" s="89"/>
      <c r="F206" s="89"/>
    </row>
    <row r="207" spans="1:6" ht="24.6" customHeight="1" outlineLevel="1" x14ac:dyDescent="0.25">
      <c r="A207" s="90" t="s">
        <v>1107</v>
      </c>
      <c r="B207" s="90"/>
      <c r="C207" s="90"/>
      <c r="D207" s="90"/>
      <c r="E207" s="90"/>
      <c r="F207" s="90"/>
    </row>
    <row r="208" spans="1:6" ht="42" customHeight="1" outlineLevel="2" x14ac:dyDescent="0.25">
      <c r="A208" s="91"/>
      <c r="B208" s="101" t="s">
        <v>132</v>
      </c>
      <c r="C208" s="91"/>
      <c r="D208" s="90"/>
      <c r="E208" s="92" t="s">
        <v>133</v>
      </c>
      <c r="F208" s="92" t="s">
        <v>134</v>
      </c>
    </row>
    <row r="209" spans="1:6" s="69" customFormat="1" ht="38.450000000000003" customHeight="1" outlineLevel="2" x14ac:dyDescent="0.3">
      <c r="A209" s="56" t="s">
        <v>135</v>
      </c>
      <c r="B209" s="57" t="s">
        <v>136</v>
      </c>
      <c r="C209" s="58" t="s">
        <v>171</v>
      </c>
      <c r="D209" s="40"/>
      <c r="E209" s="60"/>
      <c r="F209" s="60"/>
    </row>
    <row r="210" spans="1:6" s="69" customFormat="1" ht="19.350000000000001" customHeight="1" outlineLevel="3" x14ac:dyDescent="0.3">
      <c r="A210" s="85"/>
      <c r="B210" s="66" t="s">
        <v>1394</v>
      </c>
      <c r="C210" s="60"/>
      <c r="D210" s="60"/>
      <c r="E210" s="60"/>
      <c r="F210" s="60"/>
    </row>
    <row r="211" spans="1:6" s="69" customFormat="1" ht="38.450000000000003" customHeight="1" outlineLevel="3" x14ac:dyDescent="0.3">
      <c r="A211" s="56" t="s">
        <v>1425</v>
      </c>
      <c r="B211" s="57" t="s">
        <v>1419</v>
      </c>
      <c r="C211" s="58" t="s">
        <v>171</v>
      </c>
      <c r="D211" s="40"/>
      <c r="E211" s="60"/>
      <c r="F211" s="60"/>
    </row>
    <row r="212" spans="1:6" s="69" customFormat="1" ht="19.350000000000001" customHeight="1" outlineLevel="3" x14ac:dyDescent="0.3">
      <c r="A212" s="56" t="s">
        <v>1426</v>
      </c>
      <c r="B212" s="57" t="s">
        <v>1420</v>
      </c>
      <c r="C212" s="58" t="s">
        <v>171</v>
      </c>
      <c r="D212" s="40"/>
      <c r="E212" s="60"/>
      <c r="F212" s="60"/>
    </row>
    <row r="213" spans="1:6" s="69" customFormat="1" ht="19.350000000000001" customHeight="1" outlineLevel="3" x14ac:dyDescent="0.3">
      <c r="A213" s="56" t="s">
        <v>1427</v>
      </c>
      <c r="B213" s="57" t="s">
        <v>1421</v>
      </c>
      <c r="C213" s="58" t="s">
        <v>171</v>
      </c>
      <c r="D213" s="40"/>
      <c r="E213" s="60"/>
      <c r="F213" s="60"/>
    </row>
    <row r="214" spans="1:6" s="69" customFormat="1" ht="19.350000000000001" customHeight="1" outlineLevel="3" x14ac:dyDescent="0.3">
      <c r="A214" s="56" t="s">
        <v>1428</v>
      </c>
      <c r="B214" s="57" t="s">
        <v>1422</v>
      </c>
      <c r="C214" s="58" t="s">
        <v>171</v>
      </c>
      <c r="D214" s="40"/>
      <c r="E214" s="60"/>
      <c r="F214" s="60"/>
    </row>
    <row r="215" spans="1:6" s="69" customFormat="1" ht="38.450000000000003" customHeight="1" outlineLevel="3" x14ac:dyDescent="0.3">
      <c r="A215" s="56" t="s">
        <v>1429</v>
      </c>
      <c r="B215" s="57" t="s">
        <v>1423</v>
      </c>
      <c r="C215" s="58" t="s">
        <v>171</v>
      </c>
      <c r="D215" s="40"/>
      <c r="E215" s="60"/>
      <c r="F215" s="60"/>
    </row>
    <row r="216" spans="1:6" s="69" customFormat="1" ht="38.450000000000003" customHeight="1" outlineLevel="3" x14ac:dyDescent="0.3">
      <c r="A216" s="56" t="s">
        <v>1430</v>
      </c>
      <c r="B216" s="57" t="s">
        <v>1424</v>
      </c>
      <c r="C216" s="58" t="s">
        <v>171</v>
      </c>
      <c r="D216" s="40"/>
      <c r="E216" s="60"/>
      <c r="F216" s="60"/>
    </row>
    <row r="217" spans="1:6" ht="24.6" customHeight="1" outlineLevel="1" x14ac:dyDescent="0.25">
      <c r="A217" s="90" t="s">
        <v>1108</v>
      </c>
      <c r="B217" s="90"/>
      <c r="C217" s="90"/>
      <c r="D217" s="90"/>
      <c r="E217" s="90"/>
      <c r="F217" s="90"/>
    </row>
    <row r="218" spans="1:6" ht="37.35" customHeight="1" outlineLevel="2" x14ac:dyDescent="0.25">
      <c r="A218" s="91"/>
      <c r="B218" s="113" t="s">
        <v>137</v>
      </c>
      <c r="C218" s="113"/>
      <c r="D218" s="90"/>
      <c r="E218" s="92" t="s">
        <v>138</v>
      </c>
      <c r="F218" s="92" t="s">
        <v>139</v>
      </c>
    </row>
    <row r="219" spans="1:6" s="69" customFormat="1" ht="35.25" customHeight="1" outlineLevel="2" x14ac:dyDescent="0.3">
      <c r="A219" s="56" t="s">
        <v>140</v>
      </c>
      <c r="B219" s="57" t="s">
        <v>141</v>
      </c>
      <c r="C219" s="58" t="s">
        <v>171</v>
      </c>
      <c r="D219" s="57"/>
      <c r="E219" s="60"/>
      <c r="F219" s="60"/>
    </row>
    <row r="220" spans="1:6" s="69" customFormat="1" ht="19.350000000000001" customHeight="1" outlineLevel="3" x14ac:dyDescent="0.3">
      <c r="A220" s="85"/>
      <c r="B220" s="66" t="s">
        <v>1394</v>
      </c>
      <c r="C220" s="60"/>
      <c r="D220" s="60"/>
      <c r="E220" s="60"/>
      <c r="F220" s="60"/>
    </row>
    <row r="221" spans="1:6" s="69" customFormat="1" ht="38.450000000000003" customHeight="1" outlineLevel="3" x14ac:dyDescent="0.3">
      <c r="A221" s="56" t="s">
        <v>1436</v>
      </c>
      <c r="B221" s="57" t="s">
        <v>1431</v>
      </c>
      <c r="C221" s="58" t="s">
        <v>171</v>
      </c>
      <c r="D221" s="40"/>
      <c r="E221" s="60"/>
      <c r="F221" s="60"/>
    </row>
    <row r="222" spans="1:6" s="69" customFormat="1" ht="38.450000000000003" customHeight="1" outlineLevel="3" x14ac:dyDescent="0.3">
      <c r="A222" s="56" t="s">
        <v>1437</v>
      </c>
      <c r="B222" s="57" t="s">
        <v>1432</v>
      </c>
      <c r="C222" s="58" t="s">
        <v>171</v>
      </c>
      <c r="D222" s="40"/>
      <c r="E222" s="60"/>
      <c r="F222" s="60"/>
    </row>
    <row r="223" spans="1:6" s="69" customFormat="1" ht="38.450000000000003" customHeight="1" outlineLevel="3" x14ac:dyDescent="0.3">
      <c r="A223" s="56" t="s">
        <v>1438</v>
      </c>
      <c r="B223" s="57" t="s">
        <v>1433</v>
      </c>
      <c r="C223" s="58" t="s">
        <v>171</v>
      </c>
      <c r="D223" s="40"/>
      <c r="E223" s="60"/>
      <c r="F223" s="60"/>
    </row>
    <row r="224" spans="1:6" s="69" customFormat="1" ht="38.450000000000003" customHeight="1" outlineLevel="3" x14ac:dyDescent="0.3">
      <c r="A224" s="56" t="s">
        <v>1439</v>
      </c>
      <c r="B224" s="57" t="s">
        <v>1434</v>
      </c>
      <c r="C224" s="58" t="s">
        <v>171</v>
      </c>
      <c r="D224" s="40"/>
      <c r="E224" s="60"/>
      <c r="F224" s="60"/>
    </row>
    <row r="225" spans="1:6" s="69" customFormat="1" ht="27" customHeight="1" outlineLevel="3" x14ac:dyDescent="0.3">
      <c r="A225" s="56" t="s">
        <v>1440</v>
      </c>
      <c r="B225" s="57" t="s">
        <v>1435</v>
      </c>
      <c r="C225" s="58" t="s">
        <v>171</v>
      </c>
      <c r="D225" s="40"/>
      <c r="E225" s="60"/>
      <c r="F225" s="60"/>
    </row>
    <row r="226" spans="1:6" ht="24.6" customHeight="1" outlineLevel="1" x14ac:dyDescent="0.25">
      <c r="A226" s="90" t="s">
        <v>142</v>
      </c>
      <c r="B226" s="90"/>
      <c r="C226" s="90"/>
      <c r="D226" s="90"/>
      <c r="E226" s="90"/>
      <c r="F226" s="90"/>
    </row>
    <row r="227" spans="1:6" ht="37.35" customHeight="1" outlineLevel="2" x14ac:dyDescent="0.25">
      <c r="A227" s="91"/>
      <c r="B227" s="112" t="s">
        <v>1109</v>
      </c>
      <c r="C227" s="113"/>
      <c r="D227" s="90"/>
      <c r="E227" s="92" t="s">
        <v>143</v>
      </c>
      <c r="F227" s="92" t="s">
        <v>144</v>
      </c>
    </row>
    <row r="228" spans="1:6" ht="24" customHeight="1" outlineLevel="2" x14ac:dyDescent="0.25">
      <c r="A228" s="56" t="s">
        <v>145</v>
      </c>
      <c r="B228" s="74" t="s">
        <v>1085</v>
      </c>
      <c r="C228" s="58" t="s">
        <v>171</v>
      </c>
      <c r="D228" s="93"/>
      <c r="E228" s="84"/>
      <c r="F228" s="84"/>
    </row>
    <row r="229" spans="1:6" ht="19.350000000000001" customHeight="1" outlineLevel="3" x14ac:dyDescent="0.25">
      <c r="A229" s="85"/>
      <c r="B229" s="75" t="s">
        <v>1441</v>
      </c>
      <c r="C229" s="84"/>
      <c r="D229" s="84"/>
      <c r="E229" s="84"/>
      <c r="F229" s="84"/>
    </row>
    <row r="230" spans="1:6" ht="19.350000000000001" customHeight="1" outlineLevel="3" x14ac:dyDescent="0.25">
      <c r="A230" s="56" t="s">
        <v>1447</v>
      </c>
      <c r="B230" s="74" t="s">
        <v>1442</v>
      </c>
      <c r="C230" s="58" t="s">
        <v>171</v>
      </c>
      <c r="D230" s="94"/>
      <c r="E230" s="84"/>
      <c r="F230" s="84"/>
    </row>
    <row r="231" spans="1:6" ht="38.450000000000003" customHeight="1" outlineLevel="3" x14ac:dyDescent="0.25">
      <c r="A231" s="56" t="s">
        <v>1448</v>
      </c>
      <c r="B231" s="74" t="s">
        <v>1443</v>
      </c>
      <c r="C231" s="58" t="s">
        <v>171</v>
      </c>
      <c r="D231" s="94"/>
      <c r="E231" s="84"/>
      <c r="F231" s="84"/>
    </row>
    <row r="232" spans="1:6" ht="19.350000000000001" customHeight="1" outlineLevel="3" x14ac:dyDescent="0.25">
      <c r="A232" s="56" t="s">
        <v>1449</v>
      </c>
      <c r="B232" s="74" t="s">
        <v>1444</v>
      </c>
      <c r="C232" s="58" t="s">
        <v>171</v>
      </c>
      <c r="D232" s="94"/>
      <c r="E232" s="84"/>
      <c r="F232" s="84"/>
    </row>
    <row r="233" spans="1:6" ht="19.350000000000001" customHeight="1" outlineLevel="3" x14ac:dyDescent="0.25">
      <c r="A233" s="56" t="s">
        <v>1450</v>
      </c>
      <c r="B233" s="74" t="s">
        <v>1445</v>
      </c>
      <c r="C233" s="58" t="s">
        <v>171</v>
      </c>
      <c r="D233" s="94"/>
      <c r="E233" s="84"/>
      <c r="F233" s="84"/>
    </row>
    <row r="234" spans="1:6" s="69" customFormat="1" ht="25.5" customHeight="1" outlineLevel="3" x14ac:dyDescent="0.3">
      <c r="A234" s="56" t="s">
        <v>1451</v>
      </c>
      <c r="B234" s="74" t="s">
        <v>1446</v>
      </c>
      <c r="C234" s="58" t="s">
        <v>171</v>
      </c>
      <c r="D234" s="95"/>
      <c r="E234" s="84"/>
      <c r="F234" s="84"/>
    </row>
    <row r="235" spans="1:6" ht="24.6" customHeight="1" outlineLevel="1" x14ac:dyDescent="0.25">
      <c r="A235" s="96" t="s">
        <v>146</v>
      </c>
      <c r="B235" s="90"/>
      <c r="C235" s="90"/>
      <c r="D235" s="90"/>
      <c r="E235" s="90"/>
      <c r="F235" s="90"/>
    </row>
    <row r="236" spans="1:6" ht="37.35" customHeight="1" outlineLevel="2" x14ac:dyDescent="0.25">
      <c r="A236" s="97"/>
      <c r="B236" s="110" t="s">
        <v>1469</v>
      </c>
      <c r="C236" s="111"/>
      <c r="D236" s="98"/>
      <c r="E236" s="92" t="s">
        <v>147</v>
      </c>
      <c r="F236" s="92" t="s">
        <v>148</v>
      </c>
    </row>
    <row r="237" spans="1:6" ht="30" customHeight="1" outlineLevel="2" x14ac:dyDescent="0.25">
      <c r="A237" s="56" t="s">
        <v>149</v>
      </c>
      <c r="B237" s="57" t="s">
        <v>1086</v>
      </c>
      <c r="C237" s="58" t="s">
        <v>171</v>
      </c>
      <c r="E237" s="60"/>
      <c r="F237" s="60"/>
    </row>
    <row r="238" spans="1:6" ht="19.350000000000001" customHeight="1" outlineLevel="3" x14ac:dyDescent="0.25">
      <c r="A238" s="65"/>
      <c r="B238" s="65" t="s">
        <v>1394</v>
      </c>
      <c r="C238" s="60"/>
      <c r="D238" s="60"/>
      <c r="E238" s="60"/>
      <c r="F238" s="60"/>
    </row>
    <row r="239" spans="1:6" ht="36" customHeight="1" outlineLevel="3" x14ac:dyDescent="0.25">
      <c r="A239" s="56" t="s">
        <v>1459</v>
      </c>
      <c r="B239" s="57" t="s">
        <v>1452</v>
      </c>
      <c r="C239" s="58" t="s">
        <v>171</v>
      </c>
      <c r="D239" s="64"/>
      <c r="E239" s="60"/>
      <c r="F239" s="60"/>
    </row>
    <row r="240" spans="1:6" ht="31.5" customHeight="1" outlineLevel="3" x14ac:dyDescent="0.25">
      <c r="A240" s="56" t="s">
        <v>1460</v>
      </c>
      <c r="B240" s="57" t="s">
        <v>1453</v>
      </c>
      <c r="C240" s="58" t="s">
        <v>171</v>
      </c>
      <c r="D240" s="64"/>
      <c r="E240" s="60"/>
      <c r="F240" s="60"/>
    </row>
    <row r="241" spans="1:6" ht="41.25" customHeight="1" outlineLevel="3" x14ac:dyDescent="0.25">
      <c r="A241" s="56" t="s">
        <v>1461</v>
      </c>
      <c r="B241" s="57" t="s">
        <v>1454</v>
      </c>
      <c r="C241" s="58" t="s">
        <v>171</v>
      </c>
      <c r="D241" s="64"/>
      <c r="E241" s="60"/>
      <c r="F241" s="60"/>
    </row>
    <row r="242" spans="1:6" ht="19.350000000000001" customHeight="1" outlineLevel="3" x14ac:dyDescent="0.25">
      <c r="A242" s="56" t="s">
        <v>1462</v>
      </c>
      <c r="B242" s="57" t="s">
        <v>1455</v>
      </c>
      <c r="C242" s="58" t="s">
        <v>171</v>
      </c>
      <c r="D242" s="64"/>
      <c r="E242" s="60"/>
      <c r="F242" s="60"/>
    </row>
    <row r="243" spans="1:6" ht="19.350000000000001" customHeight="1" outlineLevel="3" x14ac:dyDescent="0.25">
      <c r="A243" s="56" t="s">
        <v>1463</v>
      </c>
      <c r="B243" s="57" t="s">
        <v>1456</v>
      </c>
      <c r="C243" s="58" t="s">
        <v>171</v>
      </c>
      <c r="D243" s="64"/>
      <c r="E243" s="60"/>
      <c r="F243" s="60"/>
    </row>
    <row r="244" spans="1:6" ht="19.350000000000001" customHeight="1" outlineLevel="3" x14ac:dyDescent="0.25">
      <c r="A244" s="56" t="s">
        <v>1464</v>
      </c>
      <c r="B244" s="57" t="s">
        <v>1457</v>
      </c>
      <c r="C244" s="58" t="s">
        <v>171</v>
      </c>
      <c r="D244" s="64"/>
      <c r="E244" s="60"/>
      <c r="F244" s="60"/>
    </row>
    <row r="245" spans="1:6" ht="19.350000000000001" customHeight="1" outlineLevel="3" x14ac:dyDescent="0.25">
      <c r="A245" s="56" t="s">
        <v>1465</v>
      </c>
      <c r="B245" s="57" t="s">
        <v>1458</v>
      </c>
      <c r="C245" s="58" t="s">
        <v>171</v>
      </c>
      <c r="D245" s="64"/>
      <c r="E245" s="60"/>
      <c r="F245" s="60"/>
    </row>
  </sheetData>
  <dataConsolidate/>
  <mergeCells count="23">
    <mergeCell ref="B47:C47"/>
    <mergeCell ref="B36:C36"/>
    <mergeCell ref="B26:C26"/>
    <mergeCell ref="B17:C17"/>
    <mergeCell ref="B10:C10"/>
    <mergeCell ref="B59:C59"/>
    <mergeCell ref="B167:C167"/>
    <mergeCell ref="B156:C156"/>
    <mergeCell ref="B146:C146"/>
    <mergeCell ref="B136:C136"/>
    <mergeCell ref="B128:C128"/>
    <mergeCell ref="B117:C117"/>
    <mergeCell ref="B110:C110"/>
    <mergeCell ref="B99:C99"/>
    <mergeCell ref="B90:C90"/>
    <mergeCell ref="B78:C78"/>
    <mergeCell ref="B68:C68"/>
    <mergeCell ref="B175:C175"/>
    <mergeCell ref="B236:C236"/>
    <mergeCell ref="B227:C227"/>
    <mergeCell ref="B218:C218"/>
    <mergeCell ref="B188:C188"/>
    <mergeCell ref="B199:C199"/>
  </mergeCells>
  <conditionalFormatting sqref="B6">
    <cfRule type="cellIs" dxfId="2" priority="5" operator="equal">
      <formula>"&lt;Customer Name&gt;"</formula>
    </cfRule>
  </conditionalFormatting>
  <conditionalFormatting sqref="C1:C1048576">
    <cfRule type="containsText" dxfId="1" priority="2" operator="containsText" text="&lt;Immettere Sì/No/N/A&gt;">
      <formula>NOT(ISERROR(SEARCH("&lt;Immettere Sì/No/N/A&gt;",C1)))</formula>
    </cfRule>
  </conditionalFormatting>
  <pageMargins left="0.7" right="0.7" top="0.75" bottom="0.75" header="0.3" footer="0.3"/>
  <pageSetup scale="38" fitToHeight="0" orientation="landscape" horizontalDpi="4294967295" verticalDpi="4294967295"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'Selection Data'!$A$1:$A$4</xm:f>
          </x14:formula1>
          <xm:sqref>C11 C13:C15 C178:C186 C27 C20:C24 C18 C221:C225 C37 C29:C33 C39:C45 C48 C60 C50:C57 C69 C62:C66 C79 C102:C108 C91 C81:C88 C230:C234 C93:C97 C111 C118 C129 C120:C126 C131:C134 C147 C137:C144 C157 C100 C149:C153 C168 C159:C165 C176 C170:C173 C189 C237 C191:C197 C200 C209 C219 C228 C211:C216 C202:C205 C113:C115 C71:C76 C239:C245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
  <sheetViews>
    <sheetView workbookViewId="0">
      <selection activeCell="C6" sqref="C6"/>
    </sheetView>
  </sheetViews>
  <sheetFormatPr defaultRowHeight="15" x14ac:dyDescent="0.25"/>
  <cols>
    <col min="1" max="1" width="4.85546875" customWidth="1"/>
    <col min="2" max="2" width="10" customWidth="1"/>
    <col min="3" max="3" width="13.5703125" customWidth="1"/>
    <col min="4" max="4" width="26.140625" customWidth="1"/>
    <col min="5" max="5" width="91.28515625" customWidth="1"/>
  </cols>
  <sheetData>
    <row r="1" spans="1:10" ht="15" customHeight="1" x14ac:dyDescent="0.25">
      <c r="A1" s="103" t="s">
        <v>150</v>
      </c>
      <c r="B1" s="118"/>
      <c r="C1" s="118"/>
      <c r="D1" s="118"/>
      <c r="E1" s="118"/>
      <c r="F1" s="118"/>
      <c r="G1" s="118"/>
      <c r="H1" s="118"/>
      <c r="I1" s="118"/>
      <c r="J1" s="118"/>
    </row>
    <row r="2" spans="1:10" ht="15" customHeight="1" x14ac:dyDescent="0.25">
      <c r="A2" s="118"/>
      <c r="B2" s="118"/>
      <c r="C2" s="118"/>
      <c r="D2" s="118"/>
      <c r="E2" s="118"/>
      <c r="F2" s="118"/>
      <c r="G2" s="118"/>
      <c r="H2" s="118"/>
      <c r="I2" s="118"/>
      <c r="J2" s="118"/>
    </row>
    <row r="3" spans="1:10" ht="15" customHeight="1" x14ac:dyDescent="0.25">
      <c r="A3" s="118"/>
      <c r="B3" s="118"/>
      <c r="C3" s="118"/>
      <c r="D3" s="118"/>
      <c r="E3" s="118"/>
      <c r="F3" s="118"/>
      <c r="G3" s="118"/>
      <c r="H3" s="118"/>
      <c r="I3" s="118"/>
      <c r="J3" s="118"/>
    </row>
    <row r="4" spans="1:10" x14ac:dyDescent="0.25">
      <c r="B4" s="35" t="s">
        <v>151</v>
      </c>
      <c r="C4" s="36" t="s">
        <v>152</v>
      </c>
      <c r="D4" t="s">
        <v>153</v>
      </c>
      <c r="E4" t="s">
        <v>154</v>
      </c>
    </row>
    <row r="5" spans="1:10" ht="21" customHeight="1" x14ac:dyDescent="0.25">
      <c r="B5" s="35">
        <v>1.2</v>
      </c>
      <c r="C5" s="37">
        <v>42926</v>
      </c>
      <c r="D5" t="s">
        <v>155</v>
      </c>
      <c r="E5" t="s">
        <v>156</v>
      </c>
    </row>
    <row r="6" spans="1:10" ht="18" customHeight="1" x14ac:dyDescent="0.25">
      <c r="B6" s="35" t="s">
        <v>157</v>
      </c>
      <c r="C6" s="37">
        <v>42929</v>
      </c>
      <c r="D6" t="s">
        <v>158</v>
      </c>
      <c r="E6" t="s">
        <v>159</v>
      </c>
    </row>
    <row r="7" spans="1:10" ht="20.25" customHeight="1" x14ac:dyDescent="0.25">
      <c r="B7" s="35" t="s">
        <v>160</v>
      </c>
      <c r="C7" s="37">
        <v>42990</v>
      </c>
      <c r="D7" t="s">
        <v>161</v>
      </c>
      <c r="E7" t="s">
        <v>162</v>
      </c>
    </row>
    <row r="8" spans="1:10" x14ac:dyDescent="0.25">
      <c r="B8" s="35">
        <v>1.9</v>
      </c>
      <c r="C8" s="37">
        <v>42996</v>
      </c>
      <c r="D8" t="s">
        <v>163</v>
      </c>
      <c r="E8" t="s">
        <v>164</v>
      </c>
    </row>
    <row r="9" spans="1:10" x14ac:dyDescent="0.25">
      <c r="B9" s="35" t="s">
        <v>165</v>
      </c>
      <c r="C9" s="37">
        <v>42835</v>
      </c>
      <c r="D9" t="s">
        <v>166</v>
      </c>
      <c r="E9" t="s">
        <v>167</v>
      </c>
    </row>
    <row r="10" spans="1:10" x14ac:dyDescent="0.25">
      <c r="B10" s="35" t="s">
        <v>1503</v>
      </c>
      <c r="C10" s="37">
        <v>43125</v>
      </c>
      <c r="D10" t="s">
        <v>1504</v>
      </c>
      <c r="E10" t="s">
        <v>1505</v>
      </c>
    </row>
    <row r="11" spans="1:10" x14ac:dyDescent="0.25">
      <c r="B11" s="35"/>
      <c r="C11" s="37"/>
    </row>
    <row r="12" spans="1:10" x14ac:dyDescent="0.25">
      <c r="B12" s="35"/>
      <c r="C12" s="37"/>
    </row>
    <row r="13" spans="1:10" x14ac:dyDescent="0.25">
      <c r="B13" s="35"/>
      <c r="C13" s="37"/>
    </row>
    <row r="14" spans="1:10" x14ac:dyDescent="0.25">
      <c r="B14" s="35"/>
      <c r="C14" s="37"/>
    </row>
    <row r="15" spans="1:10" x14ac:dyDescent="0.25">
      <c r="B15" s="35"/>
      <c r="C15" s="37"/>
    </row>
    <row r="16" spans="1:10" x14ac:dyDescent="0.25">
      <c r="B16" s="35"/>
      <c r="C16" s="37"/>
    </row>
    <row r="17" spans="2:3" x14ac:dyDescent="0.25">
      <c r="B17" s="35"/>
      <c r="C17" s="37"/>
    </row>
    <row r="18" spans="2:3" x14ac:dyDescent="0.25">
      <c r="B18" s="35"/>
      <c r="C18" s="37"/>
    </row>
    <row r="19" spans="2:3" x14ac:dyDescent="0.25">
      <c r="B19" s="35"/>
      <c r="C19" s="37"/>
    </row>
    <row r="20" spans="2:3" x14ac:dyDescent="0.25">
      <c r="B20" s="35"/>
      <c r="C20" s="37"/>
    </row>
    <row r="21" spans="2:3" x14ac:dyDescent="0.25">
      <c r="B21" s="35"/>
      <c r="C21" s="37"/>
    </row>
    <row r="22" spans="2:3" x14ac:dyDescent="0.25">
      <c r="B22" s="35"/>
      <c r="C22" s="38"/>
    </row>
  </sheetData>
  <mergeCells count="1">
    <mergeCell ref="A1:J3"/>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sheetPr>
  <dimension ref="A1:K13"/>
  <sheetViews>
    <sheetView workbookViewId="0">
      <selection activeCell="E40" sqref="E40"/>
    </sheetView>
  </sheetViews>
  <sheetFormatPr defaultRowHeight="15" x14ac:dyDescent="0.25"/>
  <cols>
    <col min="4" max="4" width="12.5703125" bestFit="1" customWidth="1"/>
  </cols>
  <sheetData>
    <row r="1" spans="1:11" x14ac:dyDescent="0.25">
      <c r="A1" t="s">
        <v>168</v>
      </c>
    </row>
    <row r="2" spans="1:11" x14ac:dyDescent="0.25">
      <c r="A2" t="s">
        <v>169</v>
      </c>
    </row>
    <row r="3" spans="1:11" x14ac:dyDescent="0.25">
      <c r="A3" t="s">
        <v>170</v>
      </c>
      <c r="J3" s="1"/>
      <c r="K3" s="1"/>
    </row>
    <row r="4" spans="1:11" x14ac:dyDescent="0.25">
      <c r="A4" t="s">
        <v>171</v>
      </c>
      <c r="J4" s="1"/>
      <c r="K4" s="1"/>
    </row>
    <row r="5" spans="1:11" x14ac:dyDescent="0.25">
      <c r="J5" s="1"/>
      <c r="K5" s="1"/>
    </row>
    <row r="6" spans="1:11" x14ac:dyDescent="0.25">
      <c r="J6" s="1"/>
      <c r="K6" s="1"/>
    </row>
    <row r="7" spans="1:11" x14ac:dyDescent="0.25">
      <c r="J7" s="1"/>
      <c r="K7" s="1"/>
    </row>
    <row r="8" spans="1:11" x14ac:dyDescent="0.25">
      <c r="J8" s="1"/>
      <c r="K8" s="1"/>
    </row>
    <row r="9" spans="1:11" x14ac:dyDescent="0.25">
      <c r="J9" s="1"/>
      <c r="K9" s="1"/>
    </row>
    <row r="10" spans="1:11" x14ac:dyDescent="0.25">
      <c r="J10" s="1"/>
      <c r="K10" s="1"/>
    </row>
    <row r="11" spans="1:11" x14ac:dyDescent="0.25">
      <c r="J11" s="1"/>
      <c r="K11" s="1"/>
    </row>
    <row r="12" spans="1:11" x14ac:dyDescent="0.25">
      <c r="J12" s="1"/>
      <c r="K12" s="1"/>
    </row>
    <row r="13" spans="1:11" x14ac:dyDescent="0.25">
      <c r="J13" s="1"/>
      <c r="K13" s="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FF00"/>
  </sheetPr>
  <dimension ref="A1:O163"/>
  <sheetViews>
    <sheetView showGridLines="0" zoomScale="90" zoomScaleNormal="90" zoomScalePageLayoutView="70" workbookViewId="0">
      <selection activeCell="A12" sqref="A12"/>
    </sheetView>
  </sheetViews>
  <sheetFormatPr defaultColWidth="8.7109375" defaultRowHeight="16.5" x14ac:dyDescent="0.25"/>
  <cols>
    <col min="1" max="1" width="14.5703125" style="27" customWidth="1"/>
    <col min="2" max="2" width="20.7109375" style="27" customWidth="1"/>
    <col min="3" max="3" width="18.5703125" style="34" customWidth="1"/>
    <col min="4" max="4" width="66.7109375" style="34" customWidth="1"/>
    <col min="5" max="5" width="25.42578125" style="27" customWidth="1"/>
    <col min="6" max="6" width="19.5703125" style="27" customWidth="1"/>
    <col min="7" max="7" width="46.28515625" style="34" customWidth="1"/>
    <col min="8" max="8" width="67.42578125" style="27" customWidth="1"/>
    <col min="9" max="9" width="17.28515625" style="27" customWidth="1"/>
    <col min="10" max="10" width="23.140625" style="27" customWidth="1"/>
    <col min="11" max="11" width="14.42578125" style="27" customWidth="1"/>
    <col min="12" max="12" width="15.5703125" style="27" customWidth="1"/>
    <col min="13" max="13" width="63.7109375" style="27" customWidth="1"/>
    <col min="14" max="14" width="60.5703125" style="27" customWidth="1"/>
    <col min="15" max="15" width="54.85546875" style="27" customWidth="1"/>
    <col min="16" max="16384" width="8.7109375" style="27"/>
  </cols>
  <sheetData>
    <row r="1" spans="1:15" s="22" customFormat="1" ht="26.25" x14ac:dyDescent="0.25">
      <c r="A1" s="13" t="s">
        <v>1471</v>
      </c>
      <c r="B1" s="13" t="s">
        <v>1472</v>
      </c>
      <c r="C1" s="14" t="s">
        <v>1473</v>
      </c>
      <c r="D1" s="14" t="s">
        <v>1474</v>
      </c>
      <c r="E1" s="13" t="s">
        <v>1475</v>
      </c>
      <c r="F1" s="13" t="s">
        <v>1476</v>
      </c>
      <c r="G1" s="14" t="s">
        <v>1477</v>
      </c>
      <c r="H1" s="13" t="s">
        <v>1478</v>
      </c>
      <c r="I1" s="13" t="s">
        <v>1112</v>
      </c>
      <c r="J1" s="13" t="s">
        <v>1113</v>
      </c>
      <c r="K1" s="13" t="s">
        <v>1114</v>
      </c>
      <c r="L1" s="13" t="s">
        <v>1479</v>
      </c>
      <c r="M1" s="13" t="s">
        <v>1480</v>
      </c>
      <c r="N1" s="13" t="s">
        <v>1481</v>
      </c>
      <c r="O1" s="13" t="s">
        <v>1482</v>
      </c>
    </row>
    <row r="2" spans="1:15" ht="99.75" customHeight="1" x14ac:dyDescent="0.25">
      <c r="A2" s="23" t="s">
        <v>172</v>
      </c>
      <c r="B2" s="24" t="s">
        <v>173</v>
      </c>
      <c r="C2" s="23" t="s">
        <v>174</v>
      </c>
      <c r="D2" s="23" t="str">
        <f>VLOOKUP($A2,Input!$A$10:$C$1130,2,FALSE)</f>
        <v>L'azienda è generalmente in grado di identificare tutti i posti in cui i dati personali sono archiviati al suo interno, inclusi i server interni o l'archiviazione cloud, oltre a quelli ospitati da provider di terze parti?</v>
      </c>
      <c r="E2" s="25" t="str">
        <f>VLOOKUP($A2,Input!$A$10:$C$1130,3,FALSE)</f>
        <v>&lt;Immettere Sì/No/N/A&gt;</v>
      </c>
      <c r="F2" s="23">
        <v>0.4</v>
      </c>
      <c r="G2" s="23" t="s">
        <v>175</v>
      </c>
      <c r="H2" s="23" t="s">
        <v>1049</v>
      </c>
      <c r="I2" s="23" t="s">
        <v>176</v>
      </c>
      <c r="J2" s="23" t="s">
        <v>177</v>
      </c>
      <c r="K2" s="23">
        <f t="shared" ref="K2:K33" si="0">SUMIF(E2,"Sì",F2)</f>
        <v>0</v>
      </c>
      <c r="L2" s="26">
        <f>IFERROR(SUMIF(G:G,G2,K:K)/(SUMIFS(F:F,G:G,G2,E:E,"Sì")+SUMIFS(F:F,G:G,G2,E:E,"No")),0)</f>
        <v>0</v>
      </c>
      <c r="M2" s="26" t="str">
        <f>_xlfn.IFNA(VLOOKUP(_xlfn.MAXIFS(F:F,G:G,G2,E:E,"No"),IF(G:G=G2,F:H),3,FALSE),"Concentrare l'attenzione dell'RGPD su altri scenari secondary.")</f>
        <v>Concentrare l'attenzione dell'RGPD su altri scenari secondary.</v>
      </c>
      <c r="N2" s="26" t="str">
        <f>IF(E2="&lt;Immettere Sì/No/N/A&gt;","Senza risposta",IF(E2="N/A","Non applicabile",IF(E2="No","Iniziale",IF(COUNTIFS(G:G,G2,B:B,"In corso",E:E,"Sì")=COUNTIFS(G:G,G2,B:B,"In corso"),"Ottimizzazione","In corso"))))</f>
        <v>Senza risposta</v>
      </c>
      <c r="O2" s="26" t="str">
        <f>G2</f>
        <v>I.1: Cercare e identificare i dati personali</v>
      </c>
    </row>
    <row r="3" spans="1:15" ht="71.25" customHeight="1" x14ac:dyDescent="0.25">
      <c r="A3" s="28" t="s">
        <v>178</v>
      </c>
      <c r="B3" s="29" t="s">
        <v>179</v>
      </c>
      <c r="C3" s="28" t="s">
        <v>180</v>
      </c>
      <c r="D3" s="23" t="str">
        <f>VLOOKUP($A3,Input!$A$10:$C$1130,2,FALSE)</f>
        <v>La capacità di individuare tutte le istanze dei dati personali relativi a un determinato soggetto interessato?</v>
      </c>
      <c r="E3" s="25" t="str">
        <f>VLOOKUP($A3,Input!$A$10:$C$1130,3,FALSE)</f>
        <v>&lt;Immettere Sì/No/N/A&gt;</v>
      </c>
      <c r="F3" s="29">
        <v>0.3</v>
      </c>
      <c r="G3" s="28" t="s">
        <v>181</v>
      </c>
      <c r="H3" s="28" t="s">
        <v>1050</v>
      </c>
      <c r="I3" s="28" t="s">
        <v>182</v>
      </c>
      <c r="J3" s="28"/>
      <c r="K3" s="28">
        <f t="shared" si="0"/>
        <v>0</v>
      </c>
      <c r="L3" s="30"/>
      <c r="M3" s="30"/>
      <c r="N3" s="30"/>
      <c r="O3" s="30"/>
    </row>
    <row r="4" spans="1:15" ht="51" customHeight="1" x14ac:dyDescent="0.25">
      <c r="A4" s="28" t="s">
        <v>183</v>
      </c>
      <c r="B4" s="29" t="s">
        <v>184</v>
      </c>
      <c r="C4" s="28" t="s">
        <v>185</v>
      </c>
      <c r="D4" s="23" t="str">
        <f>VLOOKUP($A4,Input!$A$10:$C$1130,2,FALSE)</f>
        <v>Un processo formale per cercare i dati personali in modo puntuale e coerente?</v>
      </c>
      <c r="E4" s="25" t="str">
        <f>VLOOKUP($A4,Input!$A$10:$C$1130,3,FALSE)</f>
        <v>&lt;Immettere Sì/No/N/A&gt;</v>
      </c>
      <c r="F4" s="29">
        <v>0.15</v>
      </c>
      <c r="G4" s="28" t="s">
        <v>186</v>
      </c>
      <c r="H4" s="28" t="s">
        <v>1051</v>
      </c>
      <c r="I4" s="28" t="s">
        <v>187</v>
      </c>
      <c r="J4" s="28"/>
      <c r="K4" s="28">
        <f t="shared" si="0"/>
        <v>0</v>
      </c>
      <c r="L4" s="30"/>
      <c r="M4" s="30"/>
      <c r="N4" s="30"/>
      <c r="O4" s="30"/>
    </row>
    <row r="5" spans="1:15" ht="51.75" customHeight="1" collapsed="1" x14ac:dyDescent="0.25">
      <c r="A5" s="31" t="s">
        <v>188</v>
      </c>
      <c r="B5" s="32" t="s">
        <v>189</v>
      </c>
      <c r="C5" s="31" t="s">
        <v>190</v>
      </c>
      <c r="D5" s="23" t="str">
        <f>VLOOKUP($A5,Input!$A$10:$C$1130,2,FALSE)</f>
        <v>Una tecnologia che il personale possa usare per eseguire una singola ricerca che restituisca tutte le istanze dei dati personali di un determinato soggetto interessato?</v>
      </c>
      <c r="E5" s="25" t="str">
        <f>VLOOKUP($A5,Input!$A$10:$C$1130,3,FALSE)</f>
        <v>&lt;Immettere Sì/No/N/A&gt;</v>
      </c>
      <c r="F5" s="31">
        <v>0.15</v>
      </c>
      <c r="G5" s="31" t="s">
        <v>191</v>
      </c>
      <c r="H5" s="31" t="s">
        <v>192</v>
      </c>
      <c r="I5" s="31" t="s">
        <v>193</v>
      </c>
      <c r="J5" s="31"/>
      <c r="K5" s="31">
        <f t="shared" si="0"/>
        <v>0</v>
      </c>
      <c r="L5" s="33"/>
      <c r="M5" s="33"/>
      <c r="N5" s="33"/>
      <c r="O5" s="33"/>
    </row>
    <row r="6" spans="1:15" ht="68.25" customHeight="1" x14ac:dyDescent="0.25">
      <c r="A6" s="23" t="s">
        <v>194</v>
      </c>
      <c r="B6" s="24" t="s">
        <v>195</v>
      </c>
      <c r="C6" s="23" t="s">
        <v>196</v>
      </c>
      <c r="D6" s="23" t="str">
        <f>VLOOKUP($A6,Input!$A$10:$C$1130,2,FALSE)</f>
        <v>L'azienda è in grado di suddividere in categorie i tipi di dati personali che usa?</v>
      </c>
      <c r="E6" s="25" t="str">
        <f>VLOOKUP($A6,Input!$A$10:$C$1130,3,FALSE)</f>
        <v>&lt;Immettere Sì/No/N/A&gt;</v>
      </c>
      <c r="F6" s="23">
        <v>0.3</v>
      </c>
      <c r="G6" s="23" t="s">
        <v>197</v>
      </c>
      <c r="H6" s="23" t="s">
        <v>1052</v>
      </c>
      <c r="I6" s="23" t="s">
        <v>198</v>
      </c>
      <c r="J6" s="23" t="s">
        <v>199</v>
      </c>
      <c r="K6" s="23">
        <f t="shared" si="0"/>
        <v>0</v>
      </c>
      <c r="L6" s="26">
        <f>IFERROR(SUMIF(G:G,G6,K:K)/(SUMIFS(F:F,G:G,G6,E:E,"Sì")+SUMIFS(F:F,G:G,G6,E:E,"No")),0)</f>
        <v>0</v>
      </c>
      <c r="M6" s="26" t="str">
        <f>_xlfn.IFNA(VLOOKUP(_xlfn.MAXIFS(F:F,G:G,G6,E:E,"No"),IF(G:G=G6,F:H),3,FALSE),"Concentrare l'attenzione dell'RGPD su altri scenari secondary.")</f>
        <v>Concentrare l'attenzione dell'RGPD su altri scenari secondary.</v>
      </c>
      <c r="N6" s="26" t="str">
        <f>IF(E6="&lt;Immettere Sì/No/N/A&gt;","Senza risposta",IF(E6="N/A","Non applicabile",IF(E6="No","Iniziale",IF(COUNTIFS(G:G,G6,B:B,"In corso",E:E,"Sì")=COUNTIFS(G:G,G6,B:B,"In corso"),"Ottimizzazione","In corso"))))</f>
        <v>Senza risposta</v>
      </c>
      <c r="O6" s="26" t="str">
        <f>G6</f>
        <v>I.2: Agevolare la classificazione dei dati</v>
      </c>
    </row>
    <row r="7" spans="1:15" ht="51.75" customHeight="1" x14ac:dyDescent="0.25">
      <c r="A7" s="28" t="s">
        <v>200</v>
      </c>
      <c r="B7" s="29" t="s">
        <v>201</v>
      </c>
      <c r="C7" s="28" t="s">
        <v>202</v>
      </c>
      <c r="D7" s="23" t="str">
        <f>VLOOKUP($A7,Input!$A$10:$C$1130,2,FALSE)</f>
        <v>Etichetta categorie diverse dei dati a seconda del livello di sensibilità, ad esempio "sensibili", "riservati" o "pubblici"?</v>
      </c>
      <c r="E7" s="25" t="str">
        <f>VLOOKUP($A7,Input!$A$10:$C$1130,3,FALSE)</f>
        <v>&lt;Immettere Sì/No/N/A&gt;</v>
      </c>
      <c r="F7" s="29">
        <v>0.2</v>
      </c>
      <c r="G7" s="28" t="s">
        <v>203</v>
      </c>
      <c r="H7" s="28" t="s">
        <v>1053</v>
      </c>
      <c r="I7" s="28" t="s">
        <v>204</v>
      </c>
      <c r="J7" s="28"/>
      <c r="K7" s="28">
        <f t="shared" si="0"/>
        <v>0</v>
      </c>
      <c r="L7" s="30"/>
      <c r="M7" s="30"/>
      <c r="N7" s="30"/>
      <c r="O7" s="30"/>
    </row>
    <row r="8" spans="1:15" ht="65.25" customHeight="1" x14ac:dyDescent="0.25">
      <c r="A8" s="28" t="s">
        <v>205</v>
      </c>
      <c r="B8" s="29" t="s">
        <v>206</v>
      </c>
      <c r="C8" s="28" t="s">
        <v>207</v>
      </c>
      <c r="D8" s="23" t="str">
        <f>VLOOKUP($A8,Input!$A$10:$C$1130,2,FALSE)</f>
        <v>Etichetta i dati con le restrizioni geografiche che potrebbero applicarsi?</v>
      </c>
      <c r="E8" s="25" t="str">
        <f>VLOOKUP($A8,Input!$A$10:$C$1130,3,FALSE)</f>
        <v>&lt;Immettere Sì/No/N/A&gt;</v>
      </c>
      <c r="F8" s="29">
        <v>0.2</v>
      </c>
      <c r="G8" s="28" t="s">
        <v>208</v>
      </c>
      <c r="H8" s="28" t="s">
        <v>209</v>
      </c>
      <c r="I8" s="28" t="s">
        <v>210</v>
      </c>
      <c r="J8" s="28"/>
      <c r="K8" s="28">
        <f t="shared" si="0"/>
        <v>0</v>
      </c>
      <c r="L8" s="30"/>
      <c r="M8" s="30"/>
      <c r="N8" s="30"/>
      <c r="O8" s="30"/>
    </row>
    <row r="9" spans="1:15" ht="49.5" customHeight="1" x14ac:dyDescent="0.25">
      <c r="A9" s="28" t="s">
        <v>211</v>
      </c>
      <c r="B9" s="29" t="s">
        <v>212</v>
      </c>
      <c r="C9" s="28" t="s">
        <v>213</v>
      </c>
      <c r="D9" s="23" t="str">
        <f>VLOOKUP($A9,Input!$A$10:$C$1130,2,FALSE)</f>
        <v>Etichetta l'origine dei dati, specificando, ad esempio, se i dati sono stati forniti dal soggetto interessato o ottenuti attraverso altri mezzi?</v>
      </c>
      <c r="E9" s="25" t="str">
        <f>VLOOKUP($A9,Input!$A$10:$C$1130,3,FALSE)</f>
        <v>&lt;Immettere Sì/No/N/A&gt;</v>
      </c>
      <c r="F9" s="29">
        <v>0.1</v>
      </c>
      <c r="G9" s="28" t="s">
        <v>214</v>
      </c>
      <c r="H9" s="28" t="s">
        <v>1054</v>
      </c>
      <c r="I9" s="28" t="s">
        <v>215</v>
      </c>
      <c r="J9" s="28"/>
      <c r="K9" s="28">
        <f t="shared" si="0"/>
        <v>0</v>
      </c>
      <c r="L9" s="30"/>
      <c r="M9" s="30"/>
      <c r="N9" s="30"/>
      <c r="O9" s="30"/>
    </row>
    <row r="10" spans="1:15" ht="50.45" customHeight="1" x14ac:dyDescent="0.25">
      <c r="A10" s="28" t="s">
        <v>216</v>
      </c>
      <c r="B10" s="29" t="s">
        <v>217</v>
      </c>
      <c r="C10" s="28" t="s">
        <v>218</v>
      </c>
      <c r="D10" s="23" t="str">
        <f>VLOOKUP($A10,Input!$A$10:$C$1130,2,FALSE)</f>
        <v>Esegue le attività di classificazione dei dati in modo puntuale e coerente?</v>
      </c>
      <c r="E10" s="25" t="str">
        <f>VLOOKUP($A10,Input!$A$10:$C$1130,3,FALSE)</f>
        <v>&lt;Immettere Sì/No/N/A&gt;</v>
      </c>
      <c r="F10" s="29">
        <v>0.15</v>
      </c>
      <c r="G10" s="28" t="s">
        <v>219</v>
      </c>
      <c r="H10" s="28" t="s">
        <v>1055</v>
      </c>
      <c r="I10" s="28" t="s">
        <v>220</v>
      </c>
      <c r="J10" s="28"/>
      <c r="K10" s="28">
        <f t="shared" si="0"/>
        <v>0</v>
      </c>
      <c r="L10" s="30"/>
      <c r="M10" s="30"/>
      <c r="N10" s="30"/>
      <c r="O10" s="30"/>
    </row>
    <row r="11" spans="1:15" ht="36.75" customHeight="1" x14ac:dyDescent="0.25">
      <c r="A11" s="31" t="s">
        <v>1467</v>
      </c>
      <c r="B11" s="32" t="s">
        <v>221</v>
      </c>
      <c r="C11" s="31" t="s">
        <v>222</v>
      </c>
      <c r="D11" s="23" t="str">
        <f>VLOOKUP($A11,Input!$A$10:$C$1130,2,FALSE)</f>
        <v>Esegue automaticamente tutte le suddette attività?</v>
      </c>
      <c r="E11" s="25" t="str">
        <f>VLOOKUP($A11,Input!$A$10:$C$1130,3,FALSE)</f>
        <v>&lt;Immettere Sì/No/N/A&gt;</v>
      </c>
      <c r="F11" s="31">
        <v>0.05</v>
      </c>
      <c r="G11" s="31" t="s">
        <v>223</v>
      </c>
      <c r="H11" s="31" t="s">
        <v>1056</v>
      </c>
      <c r="I11" s="31" t="s">
        <v>224</v>
      </c>
      <c r="J11" s="31"/>
      <c r="K11" s="31">
        <f t="shared" si="0"/>
        <v>0</v>
      </c>
      <c r="L11" s="33"/>
      <c r="M11" s="33"/>
      <c r="N11" s="33"/>
      <c r="O11" s="33"/>
    </row>
    <row r="12" spans="1:15" ht="51.75" customHeight="1" x14ac:dyDescent="0.25">
      <c r="A12" s="23" t="s">
        <v>225</v>
      </c>
      <c r="B12" s="24" t="s">
        <v>226</v>
      </c>
      <c r="C12" s="23" t="s">
        <v>227</v>
      </c>
      <c r="D12" s="23" t="str">
        <f>VLOOKUP($A12,Input!$A$10:$C$1130,2,FALSE)</f>
        <v>L'azienda dispone di uno strumento per catalogare in che modo e dove vengono usati i dati personali ed è popolato parzialmente o completamente?</v>
      </c>
      <c r="E12" s="25" t="str">
        <f>VLOOKUP($A12,Input!$A$10:$C$1130,3,FALSE)</f>
        <v>&lt;Immettere Sì/No/N/A&gt;</v>
      </c>
      <c r="F12" s="23">
        <v>0.3</v>
      </c>
      <c r="G12" s="23" t="s">
        <v>228</v>
      </c>
      <c r="H12" s="23" t="s">
        <v>1057</v>
      </c>
      <c r="I12" s="23" t="s">
        <v>229</v>
      </c>
      <c r="J12" s="23" t="s">
        <v>230</v>
      </c>
      <c r="K12" s="23">
        <f t="shared" si="0"/>
        <v>0</v>
      </c>
      <c r="L12" s="26">
        <f>IFERROR(SUMIF(G:G,G12,K:K)/(SUMIFS(F:F,G:G,G12,E:E,"Sì")+SUMIFS(F:F,G:G,G12,E:E,"No")),0)</f>
        <v>0</v>
      </c>
      <c r="M12" s="26" t="str">
        <f>_xlfn.IFNA(VLOOKUP(_xlfn.MAXIFS(F:F,G:G,G12,E:E,"No"),IF(G:G=G12,F:H),3,FALSE),"Concentrare l'attenzione dell'RGPD su altri scenari secondary.")</f>
        <v>Concentrare l'attenzione dell'RGPD su altri scenari secondary.</v>
      </c>
      <c r="N12" s="26" t="str">
        <f>IF(E12="&lt;Immettere Sì/No/N/A&gt;","Senza risposta",IF(E12="N/A","Non applicabile",IF(E12="No","Iniziale",IF(COUNTIFS(G:G,G12,B:B,"In corso",E:E,"Sì")=COUNTIFS(G:G,G12,B:B,"In corso"),"Ottimizzazione","In corso"))))</f>
        <v>Senza risposta</v>
      </c>
      <c r="O12" s="26" t="str">
        <f>G12</f>
        <v>I.3: Mantenere un inventario dei dati personali conservati</v>
      </c>
    </row>
    <row r="13" spans="1:15" ht="51.75" customHeight="1" x14ac:dyDescent="0.25">
      <c r="A13" s="28" t="s">
        <v>231</v>
      </c>
      <c r="B13" s="29" t="s">
        <v>232</v>
      </c>
      <c r="C13" s="28" t="s">
        <v>233</v>
      </c>
      <c r="D13" s="23" t="str">
        <f>VLOOKUP($A13,Input!$A$10:$C$1130,2,FALSE)</f>
        <v>Un inventario completo di come e dove vengono usati i dati personali con tutte le istanze documentate?</v>
      </c>
      <c r="E13" s="25" t="str">
        <f>VLOOKUP($A13,Input!$A$10:$C$1130,3,FALSE)</f>
        <v>&lt;Immettere Sì/No/N/A&gt;</v>
      </c>
      <c r="F13" s="29">
        <v>0.2</v>
      </c>
      <c r="G13" s="28" t="s">
        <v>234</v>
      </c>
      <c r="H13" s="28" t="s">
        <v>1058</v>
      </c>
      <c r="I13" s="28" t="s">
        <v>235</v>
      </c>
      <c r="J13" s="28"/>
      <c r="K13" s="28">
        <f t="shared" si="0"/>
        <v>0</v>
      </c>
      <c r="L13" s="30"/>
      <c r="M13" s="30"/>
      <c r="N13" s="30"/>
      <c r="O13" s="30"/>
    </row>
    <row r="14" spans="1:15" ht="49.5" customHeight="1" x14ac:dyDescent="0.25">
      <c r="A14" s="31" t="s">
        <v>236</v>
      </c>
      <c r="B14" s="32" t="s">
        <v>237</v>
      </c>
      <c r="C14" s="31" t="s">
        <v>238</v>
      </c>
      <c r="D14" s="23" t="str">
        <f>VLOOKUP($A14,Input!$A$10:$C$1130,2,FALSE)</f>
        <v>Una tecnologia per automatizzare parzialmente o completamente gli aggiornamenti dell'inventario?</v>
      </c>
      <c r="E14" s="25" t="str">
        <f>VLOOKUP($A14,Input!$A$10:$C$1130,3,FALSE)</f>
        <v>&lt;Immettere Sì/No/N/A&gt;</v>
      </c>
      <c r="F14" s="31">
        <v>0.05</v>
      </c>
      <c r="G14" s="31" t="s">
        <v>239</v>
      </c>
      <c r="H14" s="31" t="s">
        <v>1059</v>
      </c>
      <c r="I14" s="31" t="s">
        <v>240</v>
      </c>
      <c r="J14" s="31"/>
      <c r="K14" s="31">
        <f t="shared" si="0"/>
        <v>0</v>
      </c>
      <c r="L14" s="33"/>
      <c r="M14" s="33"/>
      <c r="N14" s="33"/>
      <c r="O14" s="33"/>
    </row>
    <row r="15" spans="1:15" ht="52.5" customHeight="1" x14ac:dyDescent="0.25">
      <c r="A15" s="28" t="s">
        <v>241</v>
      </c>
      <c r="B15" s="29" t="s">
        <v>242</v>
      </c>
      <c r="C15" s="28" t="s">
        <v>243</v>
      </c>
      <c r="D15" s="23" t="str">
        <f>VLOOKUP($A15,Input!$A$10:$C$1130,2,FALSE)</f>
        <v>Un processo da usare regolarmente per mantenere aggiornato l'inventario?</v>
      </c>
      <c r="E15" s="25" t="str">
        <f>VLOOKUP($A15,Input!$A$10:$C$1130,3,FALSE)</f>
        <v>&lt;Immettere Sì/No/N/A&gt;</v>
      </c>
      <c r="F15" s="29">
        <v>0.15</v>
      </c>
      <c r="G15" s="28" t="s">
        <v>244</v>
      </c>
      <c r="H15" s="28" t="s">
        <v>1060</v>
      </c>
      <c r="I15" s="28" t="s">
        <v>245</v>
      </c>
      <c r="J15" s="28"/>
      <c r="K15" s="28">
        <f t="shared" si="0"/>
        <v>0</v>
      </c>
      <c r="L15" s="30"/>
      <c r="M15" s="30"/>
      <c r="N15" s="30"/>
      <c r="O15" s="30"/>
    </row>
    <row r="16" spans="1:15" ht="83.25" customHeight="1" x14ac:dyDescent="0.25">
      <c r="A16" s="28" t="s">
        <v>246</v>
      </c>
      <c r="B16" s="29" t="s">
        <v>247</v>
      </c>
      <c r="C16" s="28" t="s">
        <v>248</v>
      </c>
      <c r="D16" s="23" t="str">
        <f>VLOOKUP($A16,Input!$A$10:$C$1130,2,FALSE)</f>
        <v>Un inventario di tutte le attività di elaborazione dove si ottengono i dati personali?</v>
      </c>
      <c r="E16" s="25" t="str">
        <f>VLOOKUP($A16,Input!$A$10:$C$1130,3,FALSE)</f>
        <v>&lt;Immettere Sì/No/N/A&gt;</v>
      </c>
      <c r="F16" s="29">
        <v>0.2</v>
      </c>
      <c r="G16" s="28" t="s">
        <v>249</v>
      </c>
      <c r="H16" s="28" t="s">
        <v>1061</v>
      </c>
      <c r="I16" s="28" t="s">
        <v>250</v>
      </c>
      <c r="J16" s="28"/>
      <c r="K16" s="28">
        <f t="shared" si="0"/>
        <v>0</v>
      </c>
      <c r="L16" s="30"/>
      <c r="M16" s="30"/>
      <c r="N16" s="30"/>
      <c r="O16" s="30"/>
    </row>
    <row r="17" spans="1:15" ht="68.25" customHeight="1" x14ac:dyDescent="0.25">
      <c r="A17" s="32" t="s">
        <v>251</v>
      </c>
      <c r="B17" s="32" t="s">
        <v>252</v>
      </c>
      <c r="C17" s="32" t="s">
        <v>253</v>
      </c>
      <c r="D17" s="23" t="str">
        <f>VLOOKUP($A17,Input!$A$10:$C$1130,2,FALSE)</f>
        <v>Dettagli documentati di ogni attività di elaborazione inclusi ambito, scopo e criteri per i casi in cui sono necessari consensi e notifiche?</v>
      </c>
      <c r="E17" s="25" t="str">
        <f>VLOOKUP($A17,Input!$A$10:$C$1130,3,FALSE)</f>
        <v>&lt;Immettere Sì/No/N/A&gt;</v>
      </c>
      <c r="F17" s="31">
        <v>0.1</v>
      </c>
      <c r="G17" s="31" t="s">
        <v>254</v>
      </c>
      <c r="H17" s="31" t="s">
        <v>1062</v>
      </c>
      <c r="I17" s="31" t="s">
        <v>255</v>
      </c>
      <c r="J17" s="31"/>
      <c r="K17" s="31">
        <f t="shared" si="0"/>
        <v>0</v>
      </c>
      <c r="L17" s="33"/>
      <c r="M17" s="33"/>
      <c r="N17" s="33"/>
      <c r="O17" s="33"/>
    </row>
    <row r="18" spans="1:15" ht="146.25" customHeight="1" x14ac:dyDescent="0.25">
      <c r="A18" s="23" t="s">
        <v>256</v>
      </c>
      <c r="B18" s="24" t="s">
        <v>257</v>
      </c>
      <c r="C18" s="23" t="s">
        <v>258</v>
      </c>
      <c r="D18" s="23" t="str">
        <f>VLOOKUP($A18,Input!$A$10:$C$1130,2,FALSE)</f>
        <v>L'azienda dispone di un programma di governance dei dati?</v>
      </c>
      <c r="E18" s="25" t="str">
        <f>VLOOKUP($A18,Input!$A$10:$C$1130,3,FALSE)</f>
        <v>&lt;Immettere Sì/No/N/A&gt;</v>
      </c>
      <c r="F18" s="23">
        <v>0.3</v>
      </c>
      <c r="G18" s="23" t="s">
        <v>259</v>
      </c>
      <c r="H18" s="23" t="s">
        <v>1063</v>
      </c>
      <c r="I18" s="23" t="s">
        <v>260</v>
      </c>
      <c r="J18" s="23" t="s">
        <v>261</v>
      </c>
      <c r="K18" s="23">
        <f t="shared" si="0"/>
        <v>0</v>
      </c>
      <c r="L18" s="26">
        <f>IFERROR(SUMIF(G:G,G18,K:K)/(SUMIFS(F:F,G:G,G18,E:E,"Sì")+SUMIFS(F:F,G:G,G18,E:E,"No")),0)</f>
        <v>0</v>
      </c>
      <c r="M18" s="26" t="str">
        <f>_xlfn.IFNA(VLOOKUP(_xlfn.MAXIFS(F:F,G:G,G18,E:E,"No"),IF(G:G=G18,F:H),3,FALSE),"Concentrare l'attenzione dell'RGPD su altri scenari secondary.")</f>
        <v>Concentrare l'attenzione dell'RGPD su altri scenari secondary.</v>
      </c>
      <c r="N18" s="26" t="str">
        <f>IF(E18="&lt;Immettere Sì/No/N/A&gt;","Senza risposta",IF(E18="N/A","Non applicabile",IF(E18="No","Iniziale",IF(COUNTIFS(G:G,G18,B:B,"In corso",E:E,"Sì")=COUNTIFS(G:G,G18,B:B,"In corso"),"Ottimizzazione","In corso"))))</f>
        <v>Senza risposta</v>
      </c>
      <c r="O18" s="26" t="str">
        <f>G18</f>
        <v>G.1: Abilitare processi e procedure di governance dei dati</v>
      </c>
    </row>
    <row r="19" spans="1:15" ht="82.5" customHeight="1" x14ac:dyDescent="0.25">
      <c r="A19" s="28" t="s">
        <v>262</v>
      </c>
      <c r="B19" s="29" t="s">
        <v>263</v>
      </c>
      <c r="C19" s="28" t="s">
        <v>264</v>
      </c>
      <c r="D19" s="23" t="str">
        <f>VLOOKUP($A19,Input!$A$10:$C$1130,2,FALSE)</f>
        <v>Una struttura organizzativa e un atto formale per attuare il programma in modo coerente?</v>
      </c>
      <c r="E19" s="25" t="str">
        <f>VLOOKUP($A19,Input!$A$10:$C$1130,3,FALSE)</f>
        <v>&lt;Immettere Sì/No/N/A&gt;</v>
      </c>
      <c r="F19" s="29">
        <v>0.125</v>
      </c>
      <c r="G19" s="28" t="s">
        <v>265</v>
      </c>
      <c r="H19" s="28" t="s">
        <v>1470</v>
      </c>
      <c r="I19" s="28" t="s">
        <v>266</v>
      </c>
      <c r="J19" s="28"/>
      <c r="K19" s="28">
        <f t="shared" si="0"/>
        <v>0</v>
      </c>
      <c r="L19" s="30"/>
      <c r="M19" s="30"/>
      <c r="N19" s="30"/>
      <c r="O19" s="30"/>
    </row>
    <row r="20" spans="1:15" ht="81.75" customHeight="1" x14ac:dyDescent="0.25">
      <c r="A20" s="31" t="s">
        <v>267</v>
      </c>
      <c r="B20" s="32" t="s">
        <v>268</v>
      </c>
      <c r="C20" s="31" t="s">
        <v>269</v>
      </c>
      <c r="D20" s="23" t="str">
        <f>VLOOKUP($A20,Input!$A$10:$C$1130,2,FALSE)</f>
        <v>Integrazione tra reparti per assicurarsi che la governance dei dati sia coerente ed efficace nell'intera azienda?</v>
      </c>
      <c r="E20" s="25" t="str">
        <f>VLOOKUP($A20,Input!$A$10:$C$1130,3,FALSE)</f>
        <v>&lt;Immettere Sì/No/N/A&gt;</v>
      </c>
      <c r="F20" s="31">
        <v>0.05</v>
      </c>
      <c r="G20" s="31" t="s">
        <v>270</v>
      </c>
      <c r="H20" s="31" t="s">
        <v>1064</v>
      </c>
      <c r="I20" s="31" t="s">
        <v>271</v>
      </c>
      <c r="J20" s="31"/>
      <c r="K20" s="31">
        <f t="shared" si="0"/>
        <v>0</v>
      </c>
      <c r="L20" s="33"/>
      <c r="M20" s="33"/>
      <c r="N20" s="33"/>
      <c r="O20" s="33"/>
    </row>
    <row r="21" spans="1:15" ht="103.5" customHeight="1" x14ac:dyDescent="0.25">
      <c r="A21" s="28" t="s">
        <v>272</v>
      </c>
      <c r="B21" s="29" t="s">
        <v>273</v>
      </c>
      <c r="C21" s="28" t="s">
        <v>274</v>
      </c>
      <c r="D21" s="23" t="str">
        <f>VLOOKUP($A21,Input!$A$10:$C$1130,2,FALSE)</f>
        <v>Criteri di protezione e privacy dei dati?</v>
      </c>
      <c r="E21" s="25" t="str">
        <f>VLOOKUP($A21,Input!$A$10:$C$1130,3,FALSE)</f>
        <v>&lt;Immettere Sì/No/N/A&gt;</v>
      </c>
      <c r="F21" s="28">
        <v>0.1</v>
      </c>
      <c r="G21" s="28" t="s">
        <v>275</v>
      </c>
      <c r="H21" s="28" t="s">
        <v>1065</v>
      </c>
      <c r="I21" s="28" t="s">
        <v>276</v>
      </c>
      <c r="J21" s="28"/>
      <c r="K21" s="28">
        <f t="shared" si="0"/>
        <v>0</v>
      </c>
      <c r="L21" s="30"/>
      <c r="M21" s="30"/>
      <c r="N21" s="30"/>
      <c r="O21" s="30"/>
    </row>
    <row r="22" spans="1:15" ht="51.75" customHeight="1" x14ac:dyDescent="0.25">
      <c r="A22" s="31" t="s">
        <v>1466</v>
      </c>
      <c r="B22" s="32" t="s">
        <v>277</v>
      </c>
      <c r="C22" s="31" t="s">
        <v>278</v>
      </c>
      <c r="D22" s="23" t="str">
        <f>VLOOKUP($A22,Input!$A$10:$C$1130,2,FALSE)</f>
        <v>Tecnologia per monitorare, segnalare e proteggersi dalle violazioni dei criteri di privacy e protezione?</v>
      </c>
      <c r="E22" s="25" t="str">
        <f>VLOOKUP($A22,Input!$A$10:$C$1130,3,FALSE)</f>
        <v>&lt;Immettere Sì/No/N/A&gt;</v>
      </c>
      <c r="F22" s="31">
        <v>0.05</v>
      </c>
      <c r="G22" s="31" t="s">
        <v>279</v>
      </c>
      <c r="H22" s="31" t="s">
        <v>1066</v>
      </c>
      <c r="I22" s="31" t="s">
        <v>280</v>
      </c>
      <c r="J22" s="31"/>
      <c r="K22" s="31">
        <f t="shared" si="0"/>
        <v>0</v>
      </c>
      <c r="L22" s="33"/>
      <c r="M22" s="33"/>
      <c r="N22" s="33"/>
      <c r="O22" s="33"/>
    </row>
    <row r="23" spans="1:15" ht="132.75" customHeight="1" x14ac:dyDescent="0.25">
      <c r="A23" s="28" t="s">
        <v>281</v>
      </c>
      <c r="B23" s="29" t="s">
        <v>282</v>
      </c>
      <c r="C23" s="28" t="s">
        <v>283</v>
      </c>
      <c r="D23" s="23" t="str">
        <f>VLOOKUP($A23,Input!$A$10:$C$1130,2,FALSE)</f>
        <v>Protezioni specifiche per i dati personali dei bambini?</v>
      </c>
      <c r="E23" s="25" t="str">
        <f>VLOOKUP($A23,Input!$A$10:$C$1130,3,FALSE)</f>
        <v>&lt;Immettere Sì/No/N/A&gt;</v>
      </c>
      <c r="F23" s="29">
        <v>0.2</v>
      </c>
      <c r="G23" s="28" t="s">
        <v>284</v>
      </c>
      <c r="H23" s="28" t="s">
        <v>1067</v>
      </c>
      <c r="I23" s="28" t="s">
        <v>285</v>
      </c>
      <c r="J23" s="28"/>
      <c r="K23" s="28">
        <f t="shared" si="0"/>
        <v>0</v>
      </c>
      <c r="L23" s="30"/>
      <c r="M23" s="30"/>
      <c r="N23" s="30"/>
      <c r="O23" s="30"/>
    </row>
    <row r="24" spans="1:15" ht="68.25" customHeight="1" x14ac:dyDescent="0.25">
      <c r="A24" s="31" t="s">
        <v>286</v>
      </c>
      <c r="B24" s="32" t="s">
        <v>287</v>
      </c>
      <c r="C24" s="31" t="s">
        <v>288</v>
      </c>
      <c r="D24" s="23" t="str">
        <f>VLOOKUP($A24,Input!$A$10:$C$1130,2,FALSE)</f>
        <v>Criteri che rafforzano la responsabilità all'interno dell'azienda?</v>
      </c>
      <c r="E24" s="25" t="str">
        <f>VLOOKUP($A24,Input!$A$10:$C$1130,3,FALSE)</f>
        <v>&lt;Immettere Sì/No/N/A&gt;</v>
      </c>
      <c r="F24" s="31">
        <v>7.4999999999999997E-2</v>
      </c>
      <c r="G24" s="31" t="s">
        <v>289</v>
      </c>
      <c r="H24" s="31" t="s">
        <v>1068</v>
      </c>
      <c r="I24" s="31" t="s">
        <v>290</v>
      </c>
      <c r="J24" s="31"/>
      <c r="K24" s="31">
        <f t="shared" si="0"/>
        <v>0</v>
      </c>
      <c r="L24" s="33"/>
      <c r="M24" s="33"/>
      <c r="N24" s="33"/>
      <c r="O24" s="33"/>
    </row>
    <row r="25" spans="1:15" ht="115.5" x14ac:dyDescent="0.25">
      <c r="A25" s="28" t="s">
        <v>291</v>
      </c>
      <c r="B25" s="29" t="s">
        <v>292</v>
      </c>
      <c r="C25" s="28" t="s">
        <v>293</v>
      </c>
      <c r="D25" s="23" t="str">
        <f>VLOOKUP($A25,Input!$A$10:$C$1130,2,FALSE)</f>
        <v>Motivazione giuridica documentata per l'uso di categorie speciali di dati personali (origine razziale o etnica, opinioni politiche, credi religiosi o filosofici o appartenenza alle associazioni di categoria e il trattamento di dati genetici, dati biometrici per il solo scopo di identificare in modo univoco una persona fisica, dati sulla salute o dati riguardanti l'orientamento o la condotta sessuale di una persona)?</v>
      </c>
      <c r="E25" s="25" t="str">
        <f>VLOOKUP($A25,Input!$A$10:$C$1130,3,FALSE)</f>
        <v>&lt;Immettere Sì/No/N/A&gt;</v>
      </c>
      <c r="F25" s="29">
        <v>0.1</v>
      </c>
      <c r="G25" s="28" t="s">
        <v>294</v>
      </c>
      <c r="H25" s="28" t="s">
        <v>1069</v>
      </c>
      <c r="I25" s="28" t="s">
        <v>295</v>
      </c>
      <c r="J25" s="28"/>
      <c r="K25" s="28">
        <f t="shared" si="0"/>
        <v>0</v>
      </c>
      <c r="L25" s="30"/>
      <c r="M25" s="30"/>
      <c r="N25" s="30"/>
      <c r="O25" s="30"/>
    </row>
    <row r="26" spans="1:15" ht="84" customHeight="1" x14ac:dyDescent="0.25">
      <c r="A26" s="23" t="s">
        <v>296</v>
      </c>
      <c r="B26" s="24" t="s">
        <v>297</v>
      </c>
      <c r="C26" s="23" t="s">
        <v>298</v>
      </c>
      <c r="D26" s="23" t="str">
        <f>VLOOKUP($A26,Input!$A$10:$C$1130,2,FALSE)</f>
        <v>L'azienda fornisce ai soggetti interessati avvisi sulla privacy che descrivano come vengono usati i loro dati?</v>
      </c>
      <c r="E26" s="25" t="str">
        <f>VLOOKUP($A26,Input!$A$10:$C$1130,3,FALSE)</f>
        <v>&lt;Immettere Sì/No/N/A&gt;</v>
      </c>
      <c r="F26" s="23">
        <v>0.2</v>
      </c>
      <c r="G26" s="23" t="s">
        <v>299</v>
      </c>
      <c r="H26" s="23" t="s">
        <v>1038</v>
      </c>
      <c r="I26" s="23" t="s">
        <v>300</v>
      </c>
      <c r="J26" s="23" t="s">
        <v>301</v>
      </c>
      <c r="K26" s="23">
        <f t="shared" si="0"/>
        <v>0</v>
      </c>
      <c r="L26" s="26">
        <f>IFERROR(SUMIF(G:G,G26,K:K)/(SUMIFS(F:F,G:G,G26,E:E,"Sì")+SUMIFS(F:F,G:G,G26,E:E,"No")),0)</f>
        <v>0</v>
      </c>
      <c r="M26" s="26" t="str">
        <f>_xlfn.IFNA(VLOOKUP(_xlfn.MAXIFS(F:F,G:G,G26,E:E,"No"),IF(G:G=G26,F:H),3,FALSE),"Concentrare l'attenzione dell'RGPD su altri scenari secondary.")</f>
        <v>Concentrare l'attenzione dell'RGPD su altri scenari secondary.</v>
      </c>
      <c r="N26" s="26" t="str">
        <f>IF(E26="&lt;Immettere Sì/No/N/A&gt;","Senza risposta",IF(E26="N/A","Non applicabile",IF(E26="No","Iniziale",IF(COUNTIFS(G:G,G26,B:B,"In corso",E:E,"Sì")=COUNTIFS(G:G,G26,B:B,"In corso"),"Ottimizzazione","In corso"))))</f>
        <v>Senza risposta</v>
      </c>
      <c r="O26" s="26" t="str">
        <f>G26</f>
        <v>G.2: Fornire un avviso dettagliato delle attività di elaborazione ai soggetti interessati</v>
      </c>
    </row>
    <row r="27" spans="1:15" ht="66" customHeight="1" x14ac:dyDescent="0.25">
      <c r="A27" s="28" t="s">
        <v>302</v>
      </c>
      <c r="B27" s="29" t="s">
        <v>303</v>
      </c>
      <c r="C27" s="28" t="s">
        <v>304</v>
      </c>
      <c r="D27" s="23" t="str">
        <f>VLOOKUP($A27,Input!$A$10:$C$1130,2,FALSE)</f>
        <v>Sono scritte in un linguaggio chiaro semplice?</v>
      </c>
      <c r="E27" s="25" t="str">
        <f>VLOOKUP($A27,Input!$A$10:$C$1130,3,FALSE)</f>
        <v>&lt;Immettere Sì/No/N/A&gt;</v>
      </c>
      <c r="F27" s="29">
        <v>0.125</v>
      </c>
      <c r="G27" s="28" t="s">
        <v>305</v>
      </c>
      <c r="H27" s="28" t="s">
        <v>1039</v>
      </c>
      <c r="I27" s="28" t="s">
        <v>306</v>
      </c>
      <c r="J27" s="28"/>
      <c r="K27" s="28">
        <f t="shared" si="0"/>
        <v>0</v>
      </c>
      <c r="L27" s="30"/>
      <c r="M27" s="30"/>
      <c r="N27" s="30"/>
      <c r="O27" s="30"/>
    </row>
    <row r="28" spans="1:15" ht="50.25" customHeight="1" x14ac:dyDescent="0.25">
      <c r="A28" s="31" t="s">
        <v>307</v>
      </c>
      <c r="B28" s="32" t="s">
        <v>308</v>
      </c>
      <c r="C28" s="31" t="s">
        <v>309</v>
      </c>
      <c r="D28" s="23" t="str">
        <f>VLOOKUP($A28,Input!$A$10:$C$1130,2,FALSE)</f>
        <v>Sono disciplinate da un processo e da criteri formali per garantire che vengano condivisi in modo puntuale, coerente e appropriato?</v>
      </c>
      <c r="E28" s="25" t="str">
        <f>VLOOKUP($A28,Input!$A$10:$C$1130,3,FALSE)</f>
        <v>&lt;Immettere Sì/No/N/A&gt;</v>
      </c>
      <c r="F28" s="31">
        <v>7.4999999999999997E-2</v>
      </c>
      <c r="G28" s="31" t="s">
        <v>310</v>
      </c>
      <c r="H28" s="31" t="s">
        <v>1040</v>
      </c>
      <c r="I28" s="31" t="s">
        <v>311</v>
      </c>
      <c r="J28" s="31"/>
      <c r="K28" s="31">
        <f t="shared" si="0"/>
        <v>0</v>
      </c>
      <c r="L28" s="33"/>
      <c r="M28" s="33"/>
      <c r="N28" s="33"/>
      <c r="O28" s="33"/>
    </row>
    <row r="29" spans="1:15" ht="48.75" customHeight="1" x14ac:dyDescent="0.25">
      <c r="A29" s="28" t="s">
        <v>312</v>
      </c>
      <c r="B29" s="29" t="s">
        <v>313</v>
      </c>
      <c r="C29" s="28" t="s">
        <v>314</v>
      </c>
      <c r="D29" s="23" t="str">
        <f>VLOOKUP($A29,Input!$A$10:$C$1130,2,FALSE)</f>
        <v>Includono informazioni necessarie, ad esempio dettagli di contatto e scopi per l'uso dei dati personali?</v>
      </c>
      <c r="E29" s="25" t="str">
        <f>VLOOKUP($A29,Input!$A$10:$C$1130,3,FALSE)</f>
        <v>&lt;Immettere Sì/No/N/A&gt;</v>
      </c>
      <c r="F29" s="28">
        <v>0.1</v>
      </c>
      <c r="G29" s="28" t="s">
        <v>315</v>
      </c>
      <c r="H29" s="28" t="s">
        <v>1041</v>
      </c>
      <c r="I29" s="28" t="s">
        <v>316</v>
      </c>
      <c r="J29" s="28"/>
      <c r="K29" s="28">
        <f t="shared" si="0"/>
        <v>0</v>
      </c>
      <c r="L29" s="30"/>
      <c r="M29" s="30"/>
      <c r="N29" s="30"/>
      <c r="O29" s="30"/>
    </row>
    <row r="30" spans="1:15" ht="63" customHeight="1" x14ac:dyDescent="0.25">
      <c r="A30" s="28" t="s">
        <v>317</v>
      </c>
      <c r="B30" s="29" t="s">
        <v>318</v>
      </c>
      <c r="C30" s="28" t="s">
        <v>319</v>
      </c>
      <c r="D30" s="23" t="str">
        <f>VLOOKUP($A30,Input!$A$10:$C$1130,2,FALSE)</f>
        <v>Vengono condivise con i soggetti interessati al primo punto di contatto, quando viene loro comunicata la possibilità di obiettare al modo in cui l'azienda usa i loro dati personali?</v>
      </c>
      <c r="E30" s="25" t="str">
        <f>VLOOKUP($A30,Input!$A$10:$C$1130,3,FALSE)</f>
        <v>&lt;Immettere Sì/No/N/A&gt;</v>
      </c>
      <c r="F30" s="29">
        <v>0.15</v>
      </c>
      <c r="G30" s="28" t="s">
        <v>320</v>
      </c>
      <c r="H30" s="28" t="s">
        <v>1042</v>
      </c>
      <c r="I30" s="28" t="s">
        <v>321</v>
      </c>
      <c r="J30" s="28"/>
      <c r="K30" s="28">
        <f t="shared" si="0"/>
        <v>0</v>
      </c>
      <c r="L30" s="30"/>
      <c r="M30" s="30"/>
      <c r="N30" s="30"/>
      <c r="O30" s="30"/>
    </row>
    <row r="31" spans="1:15" ht="34.5" customHeight="1" x14ac:dyDescent="0.25">
      <c r="A31" s="31" t="s">
        <v>322</v>
      </c>
      <c r="B31" s="32" t="s">
        <v>323</v>
      </c>
      <c r="C31" s="31" t="s">
        <v>324</v>
      </c>
      <c r="D31" s="23" t="str">
        <f>VLOOKUP($A31,Input!$A$10:$C$1130,2,FALSE)</f>
        <v>Sono generate e condivise attraverso mezzi automatici?</v>
      </c>
      <c r="E31" s="25" t="str">
        <f>VLOOKUP($A31,Input!$A$10:$C$1130,3,FALSE)</f>
        <v>&lt;Immettere Sì/No/N/A&gt;</v>
      </c>
      <c r="F31" s="31">
        <v>0.05</v>
      </c>
      <c r="G31" s="31" t="s">
        <v>325</v>
      </c>
      <c r="H31" s="31" t="s">
        <v>1043</v>
      </c>
      <c r="I31" s="31" t="s">
        <v>326</v>
      </c>
      <c r="J31" s="31"/>
      <c r="K31" s="31">
        <f t="shared" si="0"/>
        <v>0</v>
      </c>
      <c r="L31" s="31"/>
      <c r="M31" s="31"/>
      <c r="N31" s="31"/>
      <c r="O31" s="31"/>
    </row>
    <row r="32" spans="1:15" ht="52.5" customHeight="1" x14ac:dyDescent="0.25">
      <c r="A32" s="28" t="s">
        <v>327</v>
      </c>
      <c r="B32" s="29" t="s">
        <v>328</v>
      </c>
      <c r="C32" s="28" t="s">
        <v>329</v>
      </c>
      <c r="D32" s="23" t="str">
        <f>VLOOKUP($A32,Input!$A$10:$C$1130,2,FALSE)</f>
        <v>Sono condivise con i soggetti interessati in tutti i punti in cui vengono raccolti i dati personali?</v>
      </c>
      <c r="E32" s="25" t="str">
        <f>VLOOKUP($A32,Input!$A$10:$C$1130,3,FALSE)</f>
        <v>&lt;Immettere Sì/No/N/A&gt;</v>
      </c>
      <c r="F32" s="29">
        <v>0.1</v>
      </c>
      <c r="G32" s="28" t="s">
        <v>330</v>
      </c>
      <c r="H32" s="28" t="s">
        <v>1044</v>
      </c>
      <c r="I32" s="28" t="s">
        <v>331</v>
      </c>
      <c r="J32" s="28"/>
      <c r="K32" s="28">
        <f t="shared" si="0"/>
        <v>0</v>
      </c>
      <c r="L32" s="30"/>
      <c r="M32" s="30"/>
      <c r="N32" s="30"/>
      <c r="O32" s="30"/>
    </row>
    <row r="33" spans="1:15" ht="52.5" customHeight="1" x14ac:dyDescent="0.25">
      <c r="A33" s="28" t="s">
        <v>332</v>
      </c>
      <c r="B33" s="29" t="s">
        <v>333</v>
      </c>
      <c r="C33" s="28" t="s">
        <v>334</v>
      </c>
      <c r="D33" s="23" t="str">
        <f>VLOOKUP($A33,Input!$A$10:$C$1130,2,FALSE)</f>
        <v>Sono condivise con i soggetti interessati quando i dati personali vengono raccolti da un'origine che non siano i soggetti interessati, inclusi i profili online, i siti o altre interazioni non dirette tra il soggetto interessato e l'azienda?</v>
      </c>
      <c r="E33" s="25" t="str">
        <f>VLOOKUP($A33,Input!$A$10:$C$1130,3,FALSE)</f>
        <v>&lt;Immettere Sì/No/N/A&gt;</v>
      </c>
      <c r="F33" s="29">
        <v>0.1</v>
      </c>
      <c r="G33" s="28" t="s">
        <v>335</v>
      </c>
      <c r="H33" s="28" t="s">
        <v>1045</v>
      </c>
      <c r="I33" s="28" t="s">
        <v>336</v>
      </c>
      <c r="J33" s="28"/>
      <c r="K33" s="28">
        <f t="shared" si="0"/>
        <v>0</v>
      </c>
      <c r="L33" s="30"/>
      <c r="M33" s="30"/>
      <c r="N33" s="30"/>
      <c r="O33" s="30"/>
    </row>
    <row r="34" spans="1:15" ht="50.25" customHeight="1" x14ac:dyDescent="0.25">
      <c r="A34" s="28" t="s">
        <v>337</v>
      </c>
      <c r="B34" s="29" t="s">
        <v>338</v>
      </c>
      <c r="C34" s="28" t="s">
        <v>339</v>
      </c>
      <c r="D34" s="23" t="str">
        <f>VLOOKUP($A34,Input!$A$10:$C$1130,2,FALSE)</f>
        <v>Sono condivise con i soggetti interessati, prima che l'azienda usi i loro dati personali per nuovi scopi non ancora comunicati ai soggetti stessi?</v>
      </c>
      <c r="E34" s="25" t="str">
        <f>VLOOKUP($A34,Input!$A$10:$C$1130,3,FALSE)</f>
        <v>&lt;Immettere Sì/No/N/A&gt;</v>
      </c>
      <c r="F34" s="29">
        <v>0.1</v>
      </c>
      <c r="G34" s="28" t="s">
        <v>340</v>
      </c>
      <c r="H34" s="28" t="s">
        <v>1046</v>
      </c>
      <c r="I34" s="28" t="s">
        <v>341</v>
      </c>
      <c r="J34" s="28"/>
      <c r="K34" s="28">
        <f t="shared" ref="K34:K65" si="1">SUMIF(E34,"Sì",F34)</f>
        <v>0</v>
      </c>
      <c r="L34" s="30"/>
      <c r="M34" s="30"/>
      <c r="N34" s="30"/>
      <c r="O34" s="30"/>
    </row>
    <row r="35" spans="1:15" ht="50.25" customHeight="1" x14ac:dyDescent="0.25">
      <c r="A35" s="24" t="s">
        <v>342</v>
      </c>
      <c r="B35" s="24" t="s">
        <v>343</v>
      </c>
      <c r="C35" s="24" t="s">
        <v>344</v>
      </c>
      <c r="D35" s="23" t="str">
        <f>VLOOKUP($A35,Input!$A$10:$C$1130,2,FALSE)</f>
        <v>Se richiesto da un soggetto interessato, l'azienda è in grado di interrompere il trattamento di alcune forme di dati personali?</v>
      </c>
      <c r="E35" s="25" t="str">
        <f>VLOOKUP($A35,Input!$A$10:$C$1130,3,FALSE)</f>
        <v>&lt;Immettere Sì/No/N/A&gt;</v>
      </c>
      <c r="F35" s="24">
        <v>0.3</v>
      </c>
      <c r="G35" s="23" t="s">
        <v>345</v>
      </c>
      <c r="H35" s="23" t="s">
        <v>1047</v>
      </c>
      <c r="I35" s="24" t="s">
        <v>346</v>
      </c>
      <c r="J35" s="24" t="s">
        <v>347</v>
      </c>
      <c r="K35" s="24">
        <f t="shared" si="1"/>
        <v>0</v>
      </c>
      <c r="L35" s="26">
        <f>IFERROR(SUMIF(G:G,G35,K:K)/(SUMIFS(F:F,G:G,G35,E:E,"Sì")+SUMIFS(F:F,G:G,G35,E:E,"No")),0)</f>
        <v>0</v>
      </c>
      <c r="M35" s="26" t="str">
        <f>_xlfn.IFNA(VLOOKUP(_xlfn.MAXIFS(F:F,G:G,G35,E:E,"No"),IF(G:G=G35,F:H),3,FALSE),"Concentrare l'attenzione dell'RGPD su altri scenari secondary.")</f>
        <v>Concentrare l'attenzione dell'RGPD su altri scenari secondary.</v>
      </c>
      <c r="N35" s="26" t="str">
        <f>IF(E35="&lt;Immettere Sì/No/N/A&gt;","Senza risposta",IF(E35="N/A","Non applicabile",IF(E35="No","Iniziale",IF(COUNTIFS(G:G,G35,B:B,"In corso",E:E,"Sì")=COUNTIFS(G:G,G35,B:B,"In corso"),"Ottimizzazione","In corso"))))</f>
        <v>Senza risposta</v>
      </c>
      <c r="O35" s="26" t="str">
        <f>G35</f>
        <v>G.3: Interrompere il trattamento su richiesta</v>
      </c>
    </row>
    <row r="36" spans="1:15" ht="66.599999999999994" customHeight="1" x14ac:dyDescent="0.25">
      <c r="A36" s="28" t="s">
        <v>348</v>
      </c>
      <c r="B36" s="29" t="s">
        <v>349</v>
      </c>
      <c r="C36" s="28" t="s">
        <v>350</v>
      </c>
      <c r="D36" s="23" t="str">
        <f>VLOOKUP($A36,Input!$A$10:$C$1130,2,FALSE)</f>
        <v>Interrompere il trattamento di tutte le forme di dati personali di un soggetto dati (in particolare il direct marketing) se richiesto dal soggetto interessato e ritenuto appropriato dall'azienda?</v>
      </c>
      <c r="E36" s="25" t="str">
        <f>VLOOKUP($A36,Input!$A$10:$C$1130,3,FALSE)</f>
        <v>&lt;Immettere Sì/No/N/A&gt;</v>
      </c>
      <c r="F36" s="28">
        <v>0.2</v>
      </c>
      <c r="G36" s="28" t="s">
        <v>351</v>
      </c>
      <c r="H36" s="28" t="s">
        <v>1048</v>
      </c>
      <c r="I36" s="28" t="s">
        <v>352</v>
      </c>
      <c r="J36" s="28"/>
      <c r="K36" s="28">
        <f t="shared" si="1"/>
        <v>0</v>
      </c>
      <c r="L36" s="30"/>
      <c r="M36" s="30"/>
      <c r="N36" s="30"/>
      <c r="O36" s="30"/>
    </row>
    <row r="37" spans="1:15" ht="53.25" customHeight="1" x14ac:dyDescent="0.25">
      <c r="A37" s="31" t="s">
        <v>353</v>
      </c>
      <c r="B37" s="32" t="s">
        <v>354</v>
      </c>
      <c r="C37" s="31" t="s">
        <v>355</v>
      </c>
      <c r="D37" s="23" t="str">
        <f>VLOOKUP($A37,Input!$A$10:$C$1130,2,FALSE)</f>
        <v>Fornire ai soggetti interessati l'avviso e la motivazione per continuare a usare i loro dati personali, quando viene rifiutata una richiesta di interrompere l'uso?</v>
      </c>
      <c r="E37" s="25" t="str">
        <f>VLOOKUP($A37,Input!$A$10:$C$1130,3,FALSE)</f>
        <v>&lt;Immettere Sì/No/N/A&gt;</v>
      </c>
      <c r="F37" s="31">
        <v>0.1</v>
      </c>
      <c r="G37" s="31" t="s">
        <v>356</v>
      </c>
      <c r="H37" s="31" t="s">
        <v>1070</v>
      </c>
      <c r="I37" s="31" t="s">
        <v>357</v>
      </c>
      <c r="J37" s="31"/>
      <c r="K37" s="31">
        <f t="shared" si="1"/>
        <v>0</v>
      </c>
      <c r="L37" s="33"/>
      <c r="M37" s="33"/>
      <c r="N37" s="33"/>
      <c r="O37" s="33"/>
    </row>
    <row r="38" spans="1:15" ht="70.5" customHeight="1" x14ac:dyDescent="0.25">
      <c r="A38" s="28" t="s">
        <v>358</v>
      </c>
      <c r="B38" s="29" t="s">
        <v>359</v>
      </c>
      <c r="C38" s="28" t="s">
        <v>360</v>
      </c>
      <c r="D38" s="23" t="str">
        <f>VLOOKUP($A38,Input!$A$10:$C$1130,2,FALSE)</f>
        <v>Registrare e mantenere le prove dell'interruzione dell'uso dei dati personali?</v>
      </c>
      <c r="E38" s="25" t="str">
        <f>VLOOKUP($A38,Input!$A$10:$C$1130,3,FALSE)</f>
        <v>&lt;Immettere Sì/No/N/A&gt;</v>
      </c>
      <c r="F38" s="28">
        <v>0.15</v>
      </c>
      <c r="G38" s="28" t="s">
        <v>361</v>
      </c>
      <c r="H38" s="28" t="s">
        <v>1071</v>
      </c>
      <c r="I38" s="28" t="s">
        <v>362</v>
      </c>
      <c r="J38" s="28"/>
      <c r="K38" s="28">
        <f t="shared" si="1"/>
        <v>0</v>
      </c>
      <c r="L38" s="30"/>
      <c r="M38" s="30"/>
      <c r="N38" s="30"/>
      <c r="O38" s="30"/>
    </row>
    <row r="39" spans="1:15" ht="51" customHeight="1" x14ac:dyDescent="0.25">
      <c r="A39" s="28" t="s">
        <v>363</v>
      </c>
      <c r="B39" s="29" t="s">
        <v>364</v>
      </c>
      <c r="C39" s="28" t="s">
        <v>365</v>
      </c>
      <c r="D39" s="23" t="str">
        <f>VLOOKUP($A39,Input!$A$10:$C$1130,2,FALSE)</f>
        <v>Usare un processo definito per rispondere in modo coerente e puntuale alle richieste dei soggetti interessati di interrompere l'uso dei loro dati?</v>
      </c>
      <c r="E39" s="25" t="str">
        <f>VLOOKUP($A39,Input!$A$10:$C$1130,3,FALSE)</f>
        <v>&lt;Immettere Sì/No/N/A&gt;</v>
      </c>
      <c r="F39" s="28">
        <v>0.15</v>
      </c>
      <c r="G39" s="28" t="s">
        <v>366</v>
      </c>
      <c r="H39" s="28" t="s">
        <v>1072</v>
      </c>
      <c r="I39" s="28" t="s">
        <v>367</v>
      </c>
      <c r="J39" s="28"/>
      <c r="K39" s="28">
        <f t="shared" si="1"/>
        <v>0</v>
      </c>
      <c r="L39" s="30"/>
      <c r="M39" s="30"/>
      <c r="N39" s="30"/>
      <c r="O39" s="30"/>
    </row>
    <row r="40" spans="1:15" ht="97.5" customHeight="1" x14ac:dyDescent="0.25">
      <c r="A40" s="31" t="s">
        <v>368</v>
      </c>
      <c r="B40" s="32" t="s">
        <v>369</v>
      </c>
      <c r="C40" s="31" t="s">
        <v>370</v>
      </c>
      <c r="D40" s="23" t="str">
        <f>VLOOKUP($A40,Input!$A$10:$C$1130,2,FALSE)</f>
        <v>Eseguire automaticamente tutte le suddette attività?</v>
      </c>
      <c r="E40" s="25" t="str">
        <f>VLOOKUP($A40,Input!$A$10:$C$1130,3,FALSE)</f>
        <v>&lt;Immettere Sì/No/N/A&gt;</v>
      </c>
      <c r="F40" s="31">
        <v>0.1</v>
      </c>
      <c r="G40" s="31" t="s">
        <v>371</v>
      </c>
      <c r="H40" s="31" t="s">
        <v>372</v>
      </c>
      <c r="I40" s="31" t="s">
        <v>373</v>
      </c>
      <c r="J40" s="31"/>
      <c r="K40" s="31">
        <f t="shared" si="1"/>
        <v>0</v>
      </c>
      <c r="L40" s="33"/>
      <c r="M40" s="33"/>
      <c r="N40" s="33"/>
      <c r="O40" s="33"/>
    </row>
    <row r="41" spans="1:15" ht="36.75" customHeight="1" x14ac:dyDescent="0.25">
      <c r="A41" s="24" t="s">
        <v>374</v>
      </c>
      <c r="B41" s="24" t="s">
        <v>375</v>
      </c>
      <c r="C41" s="24" t="s">
        <v>376</v>
      </c>
      <c r="D41" s="23" t="str">
        <f>VLOOKUP($A41,Input!$A$10:$C$1130,2,FALSE)</f>
        <v>L'azienda è in grado di ottenere il consenso dei soggetti interessati per il trattamento dei loro dati personali?</v>
      </c>
      <c r="E41" s="25" t="str">
        <f>VLOOKUP($A41,Input!$A$10:$C$1130,3,FALSE)</f>
        <v>&lt;Immettere Sì/No/N/A&gt;</v>
      </c>
      <c r="F41" s="24">
        <v>0.3</v>
      </c>
      <c r="G41" s="23" t="s">
        <v>377</v>
      </c>
      <c r="H41" s="23" t="s">
        <v>1073</v>
      </c>
      <c r="I41" s="24" t="s">
        <v>378</v>
      </c>
      <c r="J41" s="24" t="s">
        <v>379</v>
      </c>
      <c r="K41" s="24">
        <f t="shared" si="1"/>
        <v>0</v>
      </c>
      <c r="L41" s="26">
        <f>IFERROR(SUMIF(G:G,G41,K:K)/(SUMIFS(F:F,G:G,G41,E:E,"Sì")+SUMIFS(F:F,G:G,G41,E:E,"No")),0)</f>
        <v>0</v>
      </c>
      <c r="M41" s="26" t="str">
        <f>_xlfn.IFNA(VLOOKUP(_xlfn.MAXIFS(F:F,G:G,G41,E:E,"No"),IF(G:G=G41,F:H),3,FALSE),"Concentrare l'attenzione dell'RGPD su altri scenari secondary.")</f>
        <v>Concentrare l'attenzione dell'RGPD su altri scenari secondary.</v>
      </c>
      <c r="N41" s="26" t="str">
        <f>IF(E41="&lt;Immettere Sì/No/N/A&gt;","Senza risposta",IF(E41="N/A","Non applicabile",IF(E41="No","Iniziale",IF(COUNTIFS(G:G,G41,B:B,"In corso",E:E,"Sì")=COUNTIFS(G:G,G41,B:B,"In corso"),"Ottimizzazione","In corso"))))</f>
        <v>Senza risposta</v>
      </c>
      <c r="O41" s="26" t="str">
        <f>G41</f>
        <v>G.4: Raccogliere consensi granulari e non ambigui dai soggetti interessati</v>
      </c>
    </row>
    <row r="42" spans="1:15" ht="52.5" customHeight="1" x14ac:dyDescent="0.25">
      <c r="A42" s="28" t="s">
        <v>380</v>
      </c>
      <c r="B42" s="29" t="s">
        <v>381</v>
      </c>
      <c r="C42" s="28" t="s">
        <v>382</v>
      </c>
      <c r="D42" s="23" t="str">
        <f>VLOOKUP($A42,Input!$A$10:$C$1130,2,FALSE)</f>
        <v>Ottenere il consenso dei soggetti interessati prima dell'uso dei loro dati personali?</v>
      </c>
      <c r="E42" s="25" t="str">
        <f>VLOOKUP($A42,Input!$A$10:$C$1130,3,FALSE)</f>
        <v>&lt;Immettere Sì/No/N/A&gt;</v>
      </c>
      <c r="F42" s="28">
        <v>0.2</v>
      </c>
      <c r="G42" s="28" t="s">
        <v>383</v>
      </c>
      <c r="H42" s="28" t="s">
        <v>384</v>
      </c>
      <c r="I42" s="28" t="s">
        <v>385</v>
      </c>
      <c r="J42" s="28"/>
      <c r="K42" s="28">
        <f t="shared" si="1"/>
        <v>0</v>
      </c>
      <c r="L42" s="30"/>
      <c r="M42" s="30"/>
      <c r="N42" s="30"/>
      <c r="O42" s="30"/>
    </row>
    <row r="43" spans="1:15" ht="84" customHeight="1" x14ac:dyDescent="0.25">
      <c r="A43" s="31" t="s">
        <v>386</v>
      </c>
      <c r="B43" s="32" t="s">
        <v>387</v>
      </c>
      <c r="C43" s="31" t="s">
        <v>388</v>
      </c>
      <c r="D43" s="23" t="str">
        <f>VLOOKUP($A43,Input!$A$10:$C$1130,2,FALSE)</f>
        <v>Ottenere in modo coerente e puntuale il consenso dei soggetti interessati per tutte le attività di elaborazione che lo richiedono?</v>
      </c>
      <c r="E43" s="25" t="str">
        <f>VLOOKUP($A43,Input!$A$10:$C$1130,3,FALSE)</f>
        <v>&lt;Immettere Sì/No/N/A&gt;</v>
      </c>
      <c r="F43" s="31">
        <v>0.05</v>
      </c>
      <c r="G43" s="31" t="s">
        <v>389</v>
      </c>
      <c r="H43" s="31" t="s">
        <v>1074</v>
      </c>
      <c r="I43" s="31" t="s">
        <v>390</v>
      </c>
      <c r="J43" s="31"/>
      <c r="K43" s="31">
        <f t="shared" si="1"/>
        <v>0</v>
      </c>
      <c r="L43" s="33"/>
      <c r="M43" s="33"/>
      <c r="N43" s="33"/>
      <c r="O43" s="33"/>
    </row>
    <row r="44" spans="1:15" ht="65.25" customHeight="1" x14ac:dyDescent="0.25">
      <c r="A44" s="28" t="s">
        <v>391</v>
      </c>
      <c r="B44" s="29" t="s">
        <v>392</v>
      </c>
      <c r="C44" s="28" t="s">
        <v>393</v>
      </c>
      <c r="D44" s="23" t="str">
        <f>VLOOKUP($A44,Input!$A$10:$C$1130,2,FALSE)</f>
        <v>Ottenere esplicitamente il consenso per l'uso dei dati sensibili personali, ad esempio i dati razziali o religiosi?</v>
      </c>
      <c r="E44" s="25" t="str">
        <f>VLOOKUP($A44,Input!$A$10:$C$1130,3,FALSE)</f>
        <v>&lt;Immettere Sì/No/N/A&gt;</v>
      </c>
      <c r="F44" s="28">
        <v>0.15</v>
      </c>
      <c r="G44" s="28" t="s">
        <v>394</v>
      </c>
      <c r="H44" s="28" t="s">
        <v>1075</v>
      </c>
      <c r="I44" s="28" t="s">
        <v>395</v>
      </c>
      <c r="J44" s="28"/>
      <c r="K44" s="28">
        <f t="shared" si="1"/>
        <v>0</v>
      </c>
      <c r="L44" s="30"/>
      <c r="M44" s="30"/>
      <c r="N44" s="30"/>
      <c r="O44" s="30"/>
    </row>
    <row r="45" spans="1:15" ht="47.25" customHeight="1" x14ac:dyDescent="0.25">
      <c r="A45" s="31" t="s">
        <v>396</v>
      </c>
      <c r="B45" s="32" t="s">
        <v>397</v>
      </c>
      <c r="C45" s="31" t="s">
        <v>398</v>
      </c>
      <c r="D45" s="23" t="str">
        <f>VLOOKUP($A45,Input!$A$10:$C$1130,2,FALSE)</f>
        <v>Ottenere automaticamente il consenso necessario dai soggetti interessati?</v>
      </c>
      <c r="E45" s="25" t="str">
        <f>VLOOKUP($A45,Input!$A$10:$C$1130,3,FALSE)</f>
        <v>&lt;Immettere Sì/No/N/A&gt;</v>
      </c>
      <c r="F45" s="31">
        <v>0.05</v>
      </c>
      <c r="G45" s="31" t="s">
        <v>399</v>
      </c>
      <c r="H45" s="31" t="s">
        <v>1076</v>
      </c>
      <c r="I45" s="31" t="s">
        <v>400</v>
      </c>
      <c r="J45" s="31"/>
      <c r="K45" s="31">
        <f t="shared" si="1"/>
        <v>0</v>
      </c>
      <c r="L45" s="33"/>
      <c r="M45" s="33"/>
      <c r="N45" s="33"/>
      <c r="O45" s="33"/>
    </row>
    <row r="46" spans="1:15" ht="49.5" customHeight="1" x14ac:dyDescent="0.25">
      <c r="A46" s="28" t="s">
        <v>401</v>
      </c>
      <c r="B46" s="29" t="s">
        <v>402</v>
      </c>
      <c r="C46" s="28" t="s">
        <v>403</v>
      </c>
      <c r="D46" s="23" t="str">
        <f>VLOOKUP($A46,Input!$A$10:$C$1130,2,FALSE)</f>
        <v>Soddisfare i requisiti del consenso per i dati dei bambini trattati dall'azienda?</v>
      </c>
      <c r="E46" s="25" t="str">
        <f>VLOOKUP($A46,Input!$A$10:$C$1130,3,FALSE)</f>
        <v>&lt;Immettere Sì/No/N/A&gt;</v>
      </c>
      <c r="F46" s="28">
        <v>0.15</v>
      </c>
      <c r="G46" s="28" t="s">
        <v>404</v>
      </c>
      <c r="H46" s="28" t="s">
        <v>1077</v>
      </c>
      <c r="I46" s="28" t="s">
        <v>405</v>
      </c>
      <c r="J46" s="28"/>
      <c r="K46" s="28">
        <f t="shared" si="1"/>
        <v>0</v>
      </c>
      <c r="L46" s="30"/>
      <c r="M46" s="30"/>
      <c r="N46" s="30"/>
      <c r="O46" s="30"/>
    </row>
    <row r="47" spans="1:15" ht="51" customHeight="1" x14ac:dyDescent="0.25">
      <c r="A47" s="28" t="s">
        <v>406</v>
      </c>
      <c r="B47" s="29" t="s">
        <v>407</v>
      </c>
      <c r="C47" s="28" t="s">
        <v>408</v>
      </c>
      <c r="D47" s="23" t="str">
        <f>VLOOKUP($A47,Input!$A$10:$C$1130,2,FALSE)</f>
        <v>Confermare l'età di un bambino e l'identità di un tutore, secondo quanto richiesto dalle autorità di controllo?</v>
      </c>
      <c r="E47" s="25" t="str">
        <f>VLOOKUP($A47,Input!$A$10:$C$1130,3,FALSE)</f>
        <v>&lt;Immettere Sì/No/N/A&gt;</v>
      </c>
      <c r="F47" s="28">
        <v>0.1</v>
      </c>
      <c r="G47" s="28" t="s">
        <v>409</v>
      </c>
      <c r="H47" s="28" t="s">
        <v>410</v>
      </c>
      <c r="I47" s="28" t="s">
        <v>411</v>
      </c>
      <c r="J47" s="28"/>
      <c r="K47" s="28">
        <f t="shared" si="1"/>
        <v>0</v>
      </c>
      <c r="L47" s="30"/>
      <c r="M47" s="30"/>
      <c r="N47" s="30"/>
      <c r="O47" s="30"/>
    </row>
    <row r="48" spans="1:15" ht="65.25" customHeight="1" x14ac:dyDescent="0.25">
      <c r="A48" s="24" t="s">
        <v>412</v>
      </c>
      <c r="B48" s="24" t="s">
        <v>413</v>
      </c>
      <c r="C48" s="24" t="s">
        <v>414</v>
      </c>
      <c r="D48" s="23" t="str">
        <f>VLOOKUP($A48,Input!$A$10:$C$1130,2,FALSE)</f>
        <v>L'azienda è in grado di offrire ai soggetti interessati un modo pubblicato e facilmente accessibile per discutere di questioni di privacy?</v>
      </c>
      <c r="E48" s="25" t="str">
        <f>VLOOKUP($A48,Input!$A$10:$C$1130,3,FALSE)</f>
        <v>&lt;Immettere Sì/No/N/A&gt;</v>
      </c>
      <c r="F48" s="24">
        <v>0.3</v>
      </c>
      <c r="G48" s="23" t="s">
        <v>415</v>
      </c>
      <c r="H48" s="23" t="s">
        <v>1115</v>
      </c>
      <c r="I48" s="24" t="s">
        <v>416</v>
      </c>
      <c r="J48" s="24" t="s">
        <v>417</v>
      </c>
      <c r="K48" s="24">
        <f t="shared" si="1"/>
        <v>0</v>
      </c>
      <c r="L48" s="26">
        <f>IFERROR(SUMIF(G:G,G48,K:K)/(SUMIFS(F:F,G:G,G48,E:E,"Sì")+SUMIFS(F:F,G:G,G48,E:E,"No")),0)</f>
        <v>0</v>
      </c>
      <c r="M48" s="26" t="str">
        <f>_xlfn.IFNA(VLOOKUP(_xlfn.MAXIFS(F:F,G:G,G48,E:E,"No"),IF(G:G=G48,F:H),3,FALSE),"Concentrare l'attenzione dell'RGPD su altri scenari secondary.")</f>
        <v>Concentrare l'attenzione dell'RGPD su altri scenari secondary.</v>
      </c>
      <c r="N48" s="26" t="str">
        <f>IF(E48="&lt;Immettere Sì/No/N/A&gt;","Senza risposta",IF(E48="N/A","Non applicabile",IF(E48="No","Iniziale",IF(COUNTIFS(G:G,G48,B:B,"In corso",E:E,"Sì")=COUNTIFS(G:G,G48,B:B,"In corso"),"Ottimizzazione","In corso"))))</f>
        <v>Senza risposta</v>
      </c>
      <c r="O48" s="26" t="str">
        <f>G48</f>
        <v>G.5: Agevolare il meccanismo di comunicazione tra il soggetto interessato e l'azienda per gestire le richieste del soggetto interessato</v>
      </c>
    </row>
    <row r="49" spans="1:15" ht="66" x14ac:dyDescent="0.25">
      <c r="A49" s="28" t="s">
        <v>418</v>
      </c>
      <c r="B49" s="29" t="s">
        <v>419</v>
      </c>
      <c r="C49" s="28" t="s">
        <v>420</v>
      </c>
      <c r="D49" s="23" t="str">
        <f>VLOOKUP($A49,Input!$A$10:$C$1130,2,FALSE)</f>
        <v>Un portale o un modulo online che consenta agli individui di comunicare specifiche richieste relative alla privacy, ad esempio cancellazione e obiezioni?</v>
      </c>
      <c r="E49" s="25" t="str">
        <f>VLOOKUP($A49,Input!$A$10:$C$1130,3,FALSE)</f>
        <v>&lt;Immettere Sì/No/N/A&gt;</v>
      </c>
      <c r="F49" s="28">
        <v>0.15</v>
      </c>
      <c r="G49" s="28" t="s">
        <v>421</v>
      </c>
      <c r="H49" s="28" t="s">
        <v>1116</v>
      </c>
      <c r="I49" s="28" t="s">
        <v>422</v>
      </c>
      <c r="J49" s="28"/>
      <c r="K49" s="28">
        <f t="shared" si="1"/>
        <v>0</v>
      </c>
      <c r="L49" s="30"/>
      <c r="M49" s="30"/>
      <c r="N49" s="30"/>
      <c r="O49" s="30"/>
    </row>
    <row r="50" spans="1:15" ht="66" customHeight="1" x14ac:dyDescent="0.25">
      <c r="A50" s="28" t="s">
        <v>423</v>
      </c>
      <c r="B50" s="29" t="s">
        <v>424</v>
      </c>
      <c r="C50" s="28" t="s">
        <v>425</v>
      </c>
      <c r="D50" s="23" t="str">
        <f>VLOOKUP($A50,Input!$A$10:$C$1130,2,FALSE)</f>
        <v>Processi e strumenti backend per tenere traccia delle richieste dei soggetti interessati fino alla risoluzione?</v>
      </c>
      <c r="E50" s="25" t="str">
        <f>VLOOKUP($A50,Input!$A$10:$C$1130,3,FALSE)</f>
        <v>&lt;Immettere Sì/No/N/A&gt;</v>
      </c>
      <c r="F50" s="28">
        <v>0.1</v>
      </c>
      <c r="G50" s="28" t="s">
        <v>426</v>
      </c>
      <c r="H50" s="28" t="s">
        <v>427</v>
      </c>
      <c r="I50" s="28" t="s">
        <v>428</v>
      </c>
      <c r="J50" s="28"/>
      <c r="K50" s="28">
        <f t="shared" si="1"/>
        <v>0</v>
      </c>
      <c r="L50" s="30"/>
      <c r="M50" s="30"/>
      <c r="N50" s="30"/>
      <c r="O50" s="30"/>
    </row>
    <row r="51" spans="1:15" ht="67.5" customHeight="1" x14ac:dyDescent="0.25">
      <c r="A51" s="28" t="s">
        <v>429</v>
      </c>
      <c r="B51" s="29" t="s">
        <v>430</v>
      </c>
      <c r="C51" s="28" t="s">
        <v>431</v>
      </c>
      <c r="D51" s="23" t="str">
        <f>VLOOKUP($A51,Input!$A$10:$C$1130,2,FALSE)</f>
        <v>Capacità di confermare l'età e l'identità dei soggetti interessati o di chiunque ponga domande sui dati personali dei soggetti interessati?</v>
      </c>
      <c r="E51" s="25" t="str">
        <f>VLOOKUP($A51,Input!$A$10:$C$1130,3,FALSE)</f>
        <v>&lt;Immettere Sì/No/N/A&gt;</v>
      </c>
      <c r="F51" s="28">
        <v>7.4999999999999997E-2</v>
      </c>
      <c r="G51" s="28" t="s">
        <v>432</v>
      </c>
      <c r="H51" s="28" t="s">
        <v>433</v>
      </c>
      <c r="I51" s="28" t="s">
        <v>434</v>
      </c>
      <c r="J51" s="28"/>
      <c r="K51" s="28">
        <f t="shared" si="1"/>
        <v>0</v>
      </c>
      <c r="L51" s="30"/>
      <c r="M51" s="30"/>
      <c r="N51" s="30"/>
      <c r="O51" s="30"/>
    </row>
    <row r="52" spans="1:15" ht="57.75" customHeight="1" x14ac:dyDescent="0.25">
      <c r="A52" s="28" t="s">
        <v>435</v>
      </c>
      <c r="B52" s="29" t="s">
        <v>436</v>
      </c>
      <c r="C52" s="28" t="s">
        <v>437</v>
      </c>
      <c r="D52" s="23" t="str">
        <f>VLOOKUP($A52,Input!$A$10:$C$1130,2,FALSE)</f>
        <v>Il personale appropriato formato per rispondere alle richieste sulla privacy dei soggetti interessati e di altri individui?</v>
      </c>
      <c r="E52" s="25" t="str">
        <f>VLOOKUP($A52,Input!$A$10:$C$1130,3,FALSE)</f>
        <v>&lt;Immettere Sì/No/N/A&gt;</v>
      </c>
      <c r="F52" s="28">
        <v>7.4999999999999997E-2</v>
      </c>
      <c r="G52" s="28" t="s">
        <v>438</v>
      </c>
      <c r="H52" s="28" t="s">
        <v>1117</v>
      </c>
      <c r="I52" s="28" t="s">
        <v>439</v>
      </c>
      <c r="J52" s="28"/>
      <c r="K52" s="28">
        <f t="shared" si="1"/>
        <v>0</v>
      </c>
      <c r="L52" s="30"/>
      <c r="M52" s="30"/>
      <c r="N52" s="30"/>
      <c r="O52" s="30"/>
    </row>
    <row r="53" spans="1:15" ht="66" x14ac:dyDescent="0.25">
      <c r="A53" s="28" t="s">
        <v>440</v>
      </c>
      <c r="B53" s="29" t="s">
        <v>441</v>
      </c>
      <c r="C53" s="28" t="s">
        <v>442</v>
      </c>
      <c r="D53" s="23" t="str">
        <f>VLOOKUP($A53,Input!$A$10:$C$1130,2,FALSE)</f>
        <v>Capacità di comunicare con i destinatari dei dati personali su modifiche, cancellazioni o restrizioni sull'uso dei dati in modo puntuale?</v>
      </c>
      <c r="E53" s="25" t="str">
        <f>VLOOKUP($A53,Input!$A$10:$C$1130,3,FALSE)</f>
        <v>&lt;Immettere Sì/No/N/A&gt;</v>
      </c>
      <c r="F53" s="28">
        <v>0.15</v>
      </c>
      <c r="G53" s="28" t="s">
        <v>443</v>
      </c>
      <c r="H53" s="28" t="s">
        <v>444</v>
      </c>
      <c r="I53" s="28" t="s">
        <v>445</v>
      </c>
      <c r="J53" s="28"/>
      <c r="K53" s="28">
        <f t="shared" si="1"/>
        <v>0</v>
      </c>
      <c r="L53" s="30"/>
      <c r="M53" s="30"/>
      <c r="N53" s="30"/>
      <c r="O53" s="30"/>
    </row>
    <row r="54" spans="1:15" ht="57" customHeight="1" x14ac:dyDescent="0.25">
      <c r="A54" s="32" t="s">
        <v>446</v>
      </c>
      <c r="B54" s="32" t="s">
        <v>447</v>
      </c>
      <c r="C54" s="31" t="s">
        <v>448</v>
      </c>
      <c r="D54" s="23" t="str">
        <f>VLOOKUP($A54,Input!$A$10:$C$1130,2,FALSE)</f>
        <v>Un sistema di rilevamento che i soggetti interessati e gli organi di controllo possano usare per visualizzare lo stato delle loro richieste e domande sulla privacy?</v>
      </c>
      <c r="E54" s="25" t="str">
        <f>VLOOKUP($A54,Input!$A$10:$C$1130,3,FALSE)</f>
        <v>&lt;Immettere Sì/No/N/A&gt;</v>
      </c>
      <c r="F54" s="31">
        <v>0.05</v>
      </c>
      <c r="G54" s="31" t="s">
        <v>449</v>
      </c>
      <c r="H54" s="31" t="s">
        <v>450</v>
      </c>
      <c r="I54" s="31" t="s">
        <v>451</v>
      </c>
      <c r="J54" s="31"/>
      <c r="K54" s="31">
        <f t="shared" si="1"/>
        <v>0</v>
      </c>
      <c r="L54" s="33"/>
      <c r="M54" s="33"/>
      <c r="N54" s="33"/>
      <c r="O54" s="33"/>
    </row>
    <row r="55" spans="1:15" ht="54" customHeight="1" x14ac:dyDescent="0.25">
      <c r="A55" s="32" t="s">
        <v>452</v>
      </c>
      <c r="B55" s="32" t="s">
        <v>453</v>
      </c>
      <c r="C55" s="31" t="s">
        <v>454</v>
      </c>
      <c r="D55" s="23" t="str">
        <f>VLOOKUP($A55,Input!$A$10:$C$1130,2,FALSE)</f>
        <v>Tempi di risposta definiti resi disponibili ai richiedenti?</v>
      </c>
      <c r="E55" s="25" t="str">
        <f>VLOOKUP($A55,Input!$A$10:$C$1130,3,FALSE)</f>
        <v>&lt;Immettere Sì/No/N/A&gt;</v>
      </c>
      <c r="F55" s="31">
        <v>0.05</v>
      </c>
      <c r="G55" s="31" t="s">
        <v>455</v>
      </c>
      <c r="H55" s="31" t="s">
        <v>456</v>
      </c>
      <c r="I55" s="31" t="s">
        <v>457</v>
      </c>
      <c r="J55" s="31"/>
      <c r="K55" s="31">
        <f t="shared" si="1"/>
        <v>0</v>
      </c>
      <c r="L55" s="33"/>
      <c r="M55" s="33"/>
      <c r="N55" s="33"/>
      <c r="O55" s="33"/>
    </row>
    <row r="56" spans="1:15" ht="60" customHeight="1" x14ac:dyDescent="0.25">
      <c r="A56" s="32" t="s">
        <v>458</v>
      </c>
      <c r="B56" s="32" t="s">
        <v>459</v>
      </c>
      <c r="C56" s="31" t="s">
        <v>460</v>
      </c>
      <c r="D56" s="23" t="str">
        <f>VLOOKUP($A56,Input!$A$10:$C$1130,2,FALSE)</f>
        <v>Capacità di rispondere automaticamente alle domande dei soggetti interessati e degli organi di controllo?</v>
      </c>
      <c r="E56" s="25" t="str">
        <f>VLOOKUP($A56,Input!$A$10:$C$1130,3,FALSE)</f>
        <v>&lt;Immettere Sì/No/N/A&gt;</v>
      </c>
      <c r="F56" s="31">
        <v>0.05</v>
      </c>
      <c r="G56" s="31" t="s">
        <v>461</v>
      </c>
      <c r="H56" s="31" t="s">
        <v>462</v>
      </c>
      <c r="I56" s="31" t="s">
        <v>463</v>
      </c>
      <c r="J56" s="31"/>
      <c r="K56" s="31">
        <f t="shared" si="1"/>
        <v>0</v>
      </c>
      <c r="L56" s="33"/>
      <c r="M56" s="33"/>
      <c r="N56" s="33"/>
      <c r="O56" s="33"/>
    </row>
    <row r="57" spans="1:15" ht="66" customHeight="1" x14ac:dyDescent="0.25">
      <c r="A57" s="24" t="s">
        <v>464</v>
      </c>
      <c r="B57" s="24" t="s">
        <v>465</v>
      </c>
      <c r="C57" s="24" t="s">
        <v>466</v>
      </c>
      <c r="D57" s="23" t="str">
        <f>VLOOKUP($A57,Input!$A$10:$C$1130,2,FALSE)</f>
        <v>Per alcuni casi, l'azienda è in grado di correggere le imprecisioni o di completare istanze parziali dei dati personali dei soggetti interessati, se richiesto?</v>
      </c>
      <c r="E57" s="25" t="str">
        <f>VLOOKUP($A57,Input!$A$10:$C$1130,3,FALSE)</f>
        <v>&lt;Immettere Sì/No/N/A&gt;</v>
      </c>
      <c r="F57" s="24">
        <v>0.3</v>
      </c>
      <c r="G57" s="23" t="s">
        <v>467</v>
      </c>
      <c r="H57" s="23" t="s">
        <v>1118</v>
      </c>
      <c r="I57" s="24" t="s">
        <v>468</v>
      </c>
      <c r="J57" s="24" t="s">
        <v>469</v>
      </c>
      <c r="K57" s="24">
        <f t="shared" si="1"/>
        <v>0</v>
      </c>
      <c r="L57" s="26">
        <f>IFERROR(SUMIF(G:G,G57,K:K)/(SUMIFS(F:F,G:G,G57,E:E,"Sì")+SUMIFS(F:F,G:G,G57,E:E,"No")),0)</f>
        <v>0</v>
      </c>
      <c r="M57" s="26" t="str">
        <f>_xlfn.IFNA(VLOOKUP(_xlfn.MAXIFS(F:F,G:G,G57,E:E,"No"),IF(G:G=G57,F:H),3,FALSE),"Concentrare l'attenzione dell'RGPD su altri scenari secondary.")</f>
        <v>Concentrare l'attenzione dell'RGPD su altri scenari secondary.</v>
      </c>
      <c r="N57" s="26" t="str">
        <f>IF(E57="&lt;Immettere Sì/No/N/A&gt;","Senza risposta",IF(E57="N/A","Non applicabile",IF(E57="No","Iniziale",IF(COUNTIFS(G:G,G57,B:B,"In corso",E:E,"Sì")=COUNTIFS(G:G,G57,B:B,"In corso"),"Ottimizzazione","In corso"))))</f>
        <v>Senza risposta</v>
      </c>
      <c r="O57" s="26" t="str">
        <f>G57</f>
        <v>G.6: Correggere i dati personali imprecisi o incompleti dei soggetti interessati</v>
      </c>
    </row>
    <row r="58" spans="1:15" ht="51.75" customHeight="1" x14ac:dyDescent="0.25">
      <c r="A58" s="28" t="s">
        <v>470</v>
      </c>
      <c r="B58" s="29" t="s">
        <v>471</v>
      </c>
      <c r="C58" s="28" t="s">
        <v>472</v>
      </c>
      <c r="D58" s="23" t="str">
        <f>VLOOKUP($A58,Input!$A$10:$C$1130,2,FALSE)</f>
        <v>Correggere le imprecisioni o completare le istanze parziali di tutti i dati personali dei soggetti interessati, su richiesta di questi ultimi?</v>
      </c>
      <c r="E58" s="25" t="str">
        <f>VLOOKUP($A58,Input!$A$10:$C$1130,3,FALSE)</f>
        <v>&lt;Immettere Sì/No/N/A&gt;</v>
      </c>
      <c r="F58" s="28">
        <v>0.2</v>
      </c>
      <c r="G58" s="28" t="s">
        <v>473</v>
      </c>
      <c r="H58" s="28" t="s">
        <v>1119</v>
      </c>
      <c r="I58" s="28" t="s">
        <v>474</v>
      </c>
      <c r="J58" s="28"/>
      <c r="K58" s="28">
        <f t="shared" si="1"/>
        <v>0</v>
      </c>
      <c r="L58" s="30"/>
      <c r="M58" s="30"/>
      <c r="N58" s="30"/>
      <c r="O58" s="30"/>
    </row>
    <row r="59" spans="1:15" ht="50.25" customHeight="1" x14ac:dyDescent="0.25">
      <c r="A59" s="28" t="s">
        <v>475</v>
      </c>
      <c r="B59" s="29" t="s">
        <v>476</v>
      </c>
      <c r="C59" s="28" t="s">
        <v>477</v>
      </c>
      <c r="D59" s="23" t="str">
        <f>VLOOKUP($A59,Input!$A$10:$C$1130,2,FALSE)</f>
        <v>Registrare, mantenere e condividere puntualmente le prove della correzione o del completamento dei dati personali?</v>
      </c>
      <c r="E59" s="25" t="str">
        <f>VLOOKUP($A59,Input!$A$10:$C$1130,3,FALSE)</f>
        <v>&lt;Immettere Sì/No/N/A&gt;</v>
      </c>
      <c r="F59" s="28">
        <v>0.2</v>
      </c>
      <c r="G59" s="28" t="s">
        <v>478</v>
      </c>
      <c r="H59" s="28" t="s">
        <v>1121</v>
      </c>
      <c r="I59" s="28" t="s">
        <v>479</v>
      </c>
      <c r="J59" s="28"/>
      <c r="K59" s="28">
        <f t="shared" si="1"/>
        <v>0</v>
      </c>
      <c r="L59" s="30"/>
      <c r="M59" s="30"/>
      <c r="N59" s="30"/>
      <c r="O59" s="30"/>
    </row>
    <row r="60" spans="1:15" ht="36.75" customHeight="1" x14ac:dyDescent="0.25">
      <c r="A60" s="28" t="s">
        <v>480</v>
      </c>
      <c r="B60" s="29" t="s">
        <v>481</v>
      </c>
      <c r="C60" s="28" t="s">
        <v>482</v>
      </c>
      <c r="D60" s="23" t="str">
        <f>VLOOKUP($A60,Input!$A$10:$C$1130,2,FALSE)</f>
        <v>Correggere e completare in modo coerente e puntuale i dati personali, nonché registrare e mantenere le prove di questa azione?</v>
      </c>
      <c r="E60" s="25" t="str">
        <f>VLOOKUP($A60,Input!$A$10:$C$1130,3,FALSE)</f>
        <v>&lt;Immettere Sì/No/N/A&gt;</v>
      </c>
      <c r="F60" s="28">
        <v>0.15</v>
      </c>
      <c r="G60" s="28" t="s">
        <v>483</v>
      </c>
      <c r="H60" s="28" t="s">
        <v>1120</v>
      </c>
      <c r="I60" s="28" t="s">
        <v>484</v>
      </c>
      <c r="J60" s="28"/>
      <c r="K60" s="28">
        <f t="shared" si="1"/>
        <v>0</v>
      </c>
      <c r="L60" s="30"/>
      <c r="M60" s="30"/>
      <c r="N60" s="30"/>
      <c r="O60" s="30"/>
    </row>
    <row r="61" spans="1:15" ht="58.5" customHeight="1" x14ac:dyDescent="0.25">
      <c r="A61" s="31" t="s">
        <v>485</v>
      </c>
      <c r="B61" s="32" t="s">
        <v>486</v>
      </c>
      <c r="C61" s="31" t="s">
        <v>487</v>
      </c>
      <c r="D61" s="23" t="str">
        <f>VLOOKUP($A61,Input!$A$10:$C$1130,2,FALSE)</f>
        <v>In alcuni casi, correggere e completare automaticamente i dati personali, nonché registrare e mantenere le prove della correzione o del completamento?</v>
      </c>
      <c r="E61" s="25" t="str">
        <f>VLOOKUP($A61,Input!$A$10:$C$1130,3,FALSE)</f>
        <v>&lt;Immettere Sì/No/N/A&gt;</v>
      </c>
      <c r="F61" s="31">
        <v>7.4999999999999997E-2</v>
      </c>
      <c r="G61" s="31" t="s">
        <v>488</v>
      </c>
      <c r="H61" s="31" t="s">
        <v>489</v>
      </c>
      <c r="I61" s="31" t="s">
        <v>490</v>
      </c>
      <c r="J61" s="31"/>
      <c r="K61" s="31">
        <f t="shared" si="1"/>
        <v>0</v>
      </c>
      <c r="L61" s="33"/>
      <c r="M61" s="33"/>
      <c r="N61" s="33"/>
      <c r="O61" s="33"/>
    </row>
    <row r="62" spans="1:15" ht="67.5" customHeight="1" x14ac:dyDescent="0.25">
      <c r="A62" s="31" t="s">
        <v>491</v>
      </c>
      <c r="B62" s="32" t="s">
        <v>492</v>
      </c>
      <c r="C62" s="31" t="s">
        <v>493</v>
      </c>
      <c r="D62" s="23" t="str">
        <f>VLOOKUP($A62,Input!$A$10:$C$1130,2,FALSE)</f>
        <v>In tutti i casi, correggere e completare automaticamente i dati personali, nonché registrare e mantenere le prove della correzione o del completamento?</v>
      </c>
      <c r="E62" s="25" t="str">
        <f>VLOOKUP($A62,Input!$A$10:$C$1130,3,FALSE)</f>
        <v>&lt;Immettere Sì/No/N/A&gt;</v>
      </c>
      <c r="F62" s="31">
        <v>7.4999999999999997E-2</v>
      </c>
      <c r="G62" s="31" t="s">
        <v>494</v>
      </c>
      <c r="H62" s="31" t="s">
        <v>1122</v>
      </c>
      <c r="I62" s="31" t="s">
        <v>495</v>
      </c>
      <c r="J62" s="31"/>
      <c r="K62" s="31">
        <f t="shared" si="1"/>
        <v>0</v>
      </c>
      <c r="L62" s="33"/>
      <c r="M62" s="33"/>
      <c r="N62" s="33"/>
      <c r="O62" s="33"/>
    </row>
    <row r="63" spans="1:15" ht="33.75" customHeight="1" x14ac:dyDescent="0.25">
      <c r="A63" s="24" t="s">
        <v>496</v>
      </c>
      <c r="B63" s="24" t="s">
        <v>497</v>
      </c>
      <c r="C63" s="24" t="s">
        <v>498</v>
      </c>
      <c r="D63" s="23" t="str">
        <f>VLOOKUP($A63,Input!$A$10:$C$1130,2,FALSE)</f>
        <v>È stato messo a punto un meccanismo per trovare e cancellare dati personali su richiesta?</v>
      </c>
      <c r="E63" s="25" t="str">
        <f>VLOOKUP($A63,Input!$A$10:$C$1130,3,FALSE)</f>
        <v>&lt;Immettere Sì/No/N/A&gt;</v>
      </c>
      <c r="F63" s="24">
        <v>0.3</v>
      </c>
      <c r="G63" s="23" t="s">
        <v>499</v>
      </c>
      <c r="H63" s="23" t="s">
        <v>500</v>
      </c>
      <c r="I63" s="24" t="s">
        <v>501</v>
      </c>
      <c r="J63" s="24" t="s">
        <v>502</v>
      </c>
      <c r="K63" s="24">
        <f t="shared" si="1"/>
        <v>0</v>
      </c>
      <c r="L63" s="26">
        <f>IFERROR(SUMIF(G:G,G63,K:K)/(SUMIFS(F:F,G:G,G63,E:E,"Sì")+SUMIFS(F:F,G:G,G63,E:E,"No")),0)</f>
        <v>0</v>
      </c>
      <c r="M63" s="26" t="str">
        <f>_xlfn.IFNA(VLOOKUP(_xlfn.MAXIFS(F:F,G:G,G63,E:E,"No"),IF(G:G=G63,F:H),3,FALSE),"Concentrare l'attenzione dell'RGPD su altri scenari secondary.")</f>
        <v>Concentrare l'attenzione dell'RGPD su altri scenari secondary.</v>
      </c>
      <c r="N63" s="26" t="str">
        <f>IF(E63="&lt;Immettere Sì/No/N/A&gt;","Senza risposta",IF(E63="N/A","Non applicabile",IF(E63="No","Iniziale",IF(COUNTIFS(G:G,G63,B:B,"In corso",E:E,"Sì")=COUNTIFS(G:G,G63,B:B,"In corso"),"Ottimizzazione","In corso"))))</f>
        <v>Senza risposta</v>
      </c>
      <c r="O63" s="26" t="str">
        <f>G63</f>
        <v>G.7: Cancellare i dati personali di un soggetto interessato</v>
      </c>
    </row>
    <row r="64" spans="1:15" ht="49.5" customHeight="1" x14ac:dyDescent="0.25">
      <c r="A64" s="28" t="s">
        <v>503</v>
      </c>
      <c r="B64" s="29" t="s">
        <v>504</v>
      </c>
      <c r="C64" s="28" t="s">
        <v>505</v>
      </c>
      <c r="D64" s="23" t="str">
        <f>VLOOKUP($A64,Input!$A$10:$C$1130,2,FALSE)</f>
        <v>Personale formato sull'individuazione e la cancellazione dei dati personali?</v>
      </c>
      <c r="E64" s="25" t="str">
        <f>VLOOKUP($A64,Input!$A$10:$C$1130,3,FALSE)</f>
        <v>&lt;Immettere Sì/No/N/A&gt;</v>
      </c>
      <c r="F64" s="28">
        <v>0.15</v>
      </c>
      <c r="G64" s="28" t="s">
        <v>506</v>
      </c>
      <c r="H64" s="28" t="s">
        <v>507</v>
      </c>
      <c r="I64" s="28" t="s">
        <v>508</v>
      </c>
      <c r="J64" s="28"/>
      <c r="K64" s="28">
        <f t="shared" si="1"/>
        <v>0</v>
      </c>
      <c r="L64" s="30"/>
      <c r="M64" s="30"/>
      <c r="N64" s="30"/>
      <c r="O64" s="30"/>
    </row>
    <row r="65" spans="1:15" ht="81.75" customHeight="1" x14ac:dyDescent="0.25">
      <c r="A65" s="28" t="s">
        <v>509</v>
      </c>
      <c r="B65" s="29" t="s">
        <v>510</v>
      </c>
      <c r="C65" s="28" t="s">
        <v>511</v>
      </c>
      <c r="D65" s="23" t="str">
        <f>VLOOKUP($A65,Input!$A$10:$C$1130,2,FALSE)</f>
        <v>Personale in grado di determinare in quale caso soddisfare una richiesta di cancellazione dei dati?</v>
      </c>
      <c r="E65" s="25" t="str">
        <f>VLOOKUP($A65,Input!$A$10:$C$1130,3,FALSE)</f>
        <v>&lt;Immettere Sì/No/N/A&gt;</v>
      </c>
      <c r="F65" s="28">
        <v>0.1</v>
      </c>
      <c r="G65" s="28" t="s">
        <v>512</v>
      </c>
      <c r="H65" s="28" t="s">
        <v>1123</v>
      </c>
      <c r="I65" s="28" t="s">
        <v>513</v>
      </c>
      <c r="J65" s="28"/>
      <c r="K65" s="28">
        <f t="shared" si="1"/>
        <v>0</v>
      </c>
      <c r="L65" s="30"/>
      <c r="M65" s="30"/>
      <c r="N65" s="30"/>
      <c r="O65" s="30"/>
    </row>
    <row r="66" spans="1:15" ht="51" customHeight="1" x14ac:dyDescent="0.25">
      <c r="A66" s="28" t="s">
        <v>514</v>
      </c>
      <c r="B66" s="29" t="s">
        <v>515</v>
      </c>
      <c r="C66" s="28" t="s">
        <v>516</v>
      </c>
      <c r="D66" s="23" t="str">
        <f>VLOOKUP($A66,Input!$A$10:$C$1130,2,FALSE)</f>
        <v>Processo definito per cancellare i dati in modo completo e accurato?</v>
      </c>
      <c r="E66" s="25" t="str">
        <f>VLOOKUP($A66,Input!$A$10:$C$1130,3,FALSE)</f>
        <v>&lt;Immettere Sì/No/N/A&gt;</v>
      </c>
      <c r="F66" s="28">
        <v>0.15</v>
      </c>
      <c r="G66" s="28" t="s">
        <v>517</v>
      </c>
      <c r="H66" s="28" t="s">
        <v>1124</v>
      </c>
      <c r="I66" s="28" t="s">
        <v>518</v>
      </c>
      <c r="J66" s="28"/>
      <c r="K66" s="28">
        <f t="shared" ref="K66:K97" si="2">SUMIF(E66,"Sì",F66)</f>
        <v>0</v>
      </c>
      <c r="L66" s="30"/>
      <c r="M66" s="30"/>
      <c r="N66" s="30"/>
      <c r="O66" s="30"/>
    </row>
    <row r="67" spans="1:15" ht="33.75" customHeight="1" x14ac:dyDescent="0.25">
      <c r="A67" s="28" t="s">
        <v>519</v>
      </c>
      <c r="B67" s="29" t="s">
        <v>520</v>
      </c>
      <c r="C67" s="28" t="s">
        <v>521</v>
      </c>
      <c r="D67" s="23" t="str">
        <f>VLOOKUP($A67,Input!$A$10:$C$1130,2,FALSE)</f>
        <v>Capacità di creare e documentare il fatto che la richiesta di cancellazione è stata soddisfatta?</v>
      </c>
      <c r="E67" s="25" t="str">
        <f>VLOOKUP($A67,Input!$A$10:$C$1130,3,FALSE)</f>
        <v>&lt;Immettere Sì/No/N/A&gt;</v>
      </c>
      <c r="F67" s="28">
        <v>0.1</v>
      </c>
      <c r="G67" s="28" t="s">
        <v>522</v>
      </c>
      <c r="H67" s="28" t="s">
        <v>1125</v>
      </c>
      <c r="I67" s="28" t="s">
        <v>523</v>
      </c>
      <c r="J67" s="28"/>
      <c r="K67" s="28">
        <f t="shared" si="2"/>
        <v>0</v>
      </c>
      <c r="L67" s="30"/>
      <c r="M67" s="30"/>
      <c r="N67" s="30"/>
      <c r="O67" s="30"/>
    </row>
    <row r="68" spans="1:15" ht="89.25" customHeight="1" x14ac:dyDescent="0.25">
      <c r="A68" s="28" t="s">
        <v>524</v>
      </c>
      <c r="B68" s="29" t="s">
        <v>525</v>
      </c>
      <c r="C68" s="28" t="s">
        <v>526</v>
      </c>
      <c r="D68" s="23" t="str">
        <f>VLOOKUP($A68,Input!$A$10:$C$1130,2,FALSE)</f>
        <v>Capacità di individuare e contattare destinatari o controllori aggiuntivi dei dati personali per soddisfare le richieste di cancellazione?</v>
      </c>
      <c r="E68" s="25" t="str">
        <f>VLOOKUP($A68,Input!$A$10:$C$1130,3,FALSE)</f>
        <v>&lt;Immettere Sì/No/N/A&gt;</v>
      </c>
      <c r="F68" s="28">
        <v>0.1</v>
      </c>
      <c r="G68" s="28" t="s">
        <v>527</v>
      </c>
      <c r="H68" s="28" t="s">
        <v>1126</v>
      </c>
      <c r="I68" s="28" t="s">
        <v>528</v>
      </c>
      <c r="J68" s="28"/>
      <c r="K68" s="28">
        <f t="shared" si="2"/>
        <v>0</v>
      </c>
      <c r="L68" s="30"/>
      <c r="M68" s="30"/>
      <c r="N68" s="30"/>
      <c r="O68" s="30"/>
    </row>
    <row r="69" spans="1:15" ht="51" customHeight="1" x14ac:dyDescent="0.25">
      <c r="A69" s="31" t="s">
        <v>529</v>
      </c>
      <c r="B69" s="32" t="s">
        <v>530</v>
      </c>
      <c r="C69" s="31" t="s">
        <v>531</v>
      </c>
      <c r="D69" s="23" t="str">
        <f>VLOOKUP($A69,Input!$A$10:$C$1130,2,FALSE)</f>
        <v>Tecnologia che fornisce la capacità di cancellare i dati ospitati in più archivi dati?</v>
      </c>
      <c r="E69" s="25" t="str">
        <f>VLOOKUP($A69,Input!$A$10:$C$1130,3,FALSE)</f>
        <v>&lt;Immettere Sì/No/N/A&gt;</v>
      </c>
      <c r="F69" s="31">
        <v>0.05</v>
      </c>
      <c r="G69" s="31" t="s">
        <v>532</v>
      </c>
      <c r="H69" s="31" t="s">
        <v>1127</v>
      </c>
      <c r="I69" s="31" t="s">
        <v>533</v>
      </c>
      <c r="J69" s="31"/>
      <c r="K69" s="31">
        <f t="shared" si="2"/>
        <v>0</v>
      </c>
      <c r="L69" s="33"/>
      <c r="M69" s="33"/>
      <c r="N69" s="33"/>
      <c r="O69" s="33"/>
    </row>
    <row r="70" spans="1:15" ht="103.35" customHeight="1" x14ac:dyDescent="0.25">
      <c r="A70" s="31" t="s">
        <v>534</v>
      </c>
      <c r="B70" s="32" t="s">
        <v>535</v>
      </c>
      <c r="C70" s="31" t="s">
        <v>536</v>
      </c>
      <c r="D70" s="23" t="str">
        <f>VLOOKUP($A70,Input!$A$10:$C$1130,2,FALSE)</f>
        <v>Capacità di eseguire automaticamente la cancellazione dei dati in modo completo e accurato, quando ritenuto appropriato?</v>
      </c>
      <c r="E70" s="25" t="str">
        <f>VLOOKUP($A70,Input!$A$10:$C$1130,3,FALSE)</f>
        <v>&lt;Immettere Sì/No/N/A&gt;</v>
      </c>
      <c r="F70" s="31">
        <v>0.05</v>
      </c>
      <c r="G70" s="31" t="s">
        <v>537</v>
      </c>
      <c r="H70" s="31" t="s">
        <v>1128</v>
      </c>
      <c r="I70" s="31" t="s">
        <v>538</v>
      </c>
      <c r="J70" s="31"/>
      <c r="K70" s="31">
        <f t="shared" si="2"/>
        <v>0</v>
      </c>
      <c r="L70" s="33"/>
      <c r="M70" s="33"/>
      <c r="N70" s="33"/>
      <c r="O70" s="33"/>
    </row>
    <row r="71" spans="1:15" ht="70.5" customHeight="1" x14ac:dyDescent="0.25">
      <c r="A71" s="24" t="s">
        <v>539</v>
      </c>
      <c r="B71" s="24" t="s">
        <v>540</v>
      </c>
      <c r="C71" s="24" t="s">
        <v>541</v>
      </c>
      <c r="D71" s="23" t="str">
        <f>VLOOKUP($A71,Input!$A$10:$C$1130,2,FALSE)</f>
        <v>È stato messo a punto un meccanismo per fornire ai soggetti interessati una copia dei loro dati personali, anche in formato elettronico?</v>
      </c>
      <c r="E71" s="25" t="str">
        <f>VLOOKUP($A71,Input!$A$10:$C$1130,3,FALSE)</f>
        <v>&lt;Immettere Sì/No/N/A&gt;</v>
      </c>
      <c r="F71" s="24">
        <v>0.4</v>
      </c>
      <c r="G71" s="23" t="s">
        <v>542</v>
      </c>
      <c r="H71" s="23" t="s">
        <v>1129</v>
      </c>
      <c r="I71" s="24" t="s">
        <v>543</v>
      </c>
      <c r="J71" s="24" t="s">
        <v>544</v>
      </c>
      <c r="K71" s="24">
        <f t="shared" si="2"/>
        <v>0</v>
      </c>
      <c r="L71" s="26">
        <f>IFERROR(SUMIF(G:G,G71,K:K)/(SUMIFS(F:F,G:G,G71,E:E,"Sì")+SUMIFS(F:F,G:G,G71,E:E,"No")),0)</f>
        <v>0</v>
      </c>
      <c r="M71" s="26" t="str">
        <f>_xlfn.IFNA(VLOOKUP(_xlfn.MAXIFS(F:F,G:G,G71,E:E,"No"),IF(G:G=G71,F:H),3,FALSE),"Concentrare l'attenzione dell'RGPD su altri scenari secondary.")</f>
        <v>Concentrare l'attenzione dell'RGPD su altri scenari secondary.</v>
      </c>
      <c r="N71" s="26" t="str">
        <f>IF(E71="&lt;Immettere Sì/No/N/A&gt;","Senza risposta",IF(E71="N/A","Non applicabile",IF(E71="No","Iniziale",IF(COUNTIFS(G:G,G71,B:B,"In corso",E:E,"Sì")=COUNTIFS(G:G,G71,B:B,"In corso"),"Ottimizzazione","In corso"))))</f>
        <v>Senza risposta</v>
      </c>
      <c r="O71" s="26" t="str">
        <f>G71</f>
        <v>G.8: Fornire al soggetto interessato i suoi dati personali in un formato comune e strutturato</v>
      </c>
    </row>
    <row r="72" spans="1:15" ht="65.25" customHeight="1" x14ac:dyDescent="0.25">
      <c r="A72" s="28" t="s">
        <v>545</v>
      </c>
      <c r="B72" s="29" t="s">
        <v>546</v>
      </c>
      <c r="C72" s="28" t="s">
        <v>547</v>
      </c>
      <c r="D72" s="23" t="str">
        <f>VLOOKUP($A72,Input!$A$10:$C$1130,2,FALSE)</f>
        <v>In un formato leggibile dalla macchina comune, ad esempio un file XLS o XML?</v>
      </c>
      <c r="E72" s="25" t="str">
        <f>VLOOKUP($A72,Input!$A$10:$C$1130,3,FALSE)</f>
        <v>&lt;Immettere Sì/No/N/A&gt;</v>
      </c>
      <c r="F72" s="28">
        <v>0.3</v>
      </c>
      <c r="G72" s="28" t="s">
        <v>548</v>
      </c>
      <c r="H72" s="28" t="s">
        <v>1130</v>
      </c>
      <c r="I72" s="28" t="s">
        <v>549</v>
      </c>
      <c r="J72" s="28"/>
      <c r="K72" s="28">
        <f t="shared" si="2"/>
        <v>0</v>
      </c>
      <c r="L72" s="30"/>
      <c r="M72" s="30"/>
      <c r="N72" s="30"/>
      <c r="O72" s="30"/>
    </row>
    <row r="73" spans="1:15" ht="52.5" customHeight="1" x14ac:dyDescent="0.25">
      <c r="A73" s="31" t="s">
        <v>550</v>
      </c>
      <c r="B73" s="32" t="s">
        <v>551</v>
      </c>
      <c r="C73" s="31" t="s">
        <v>552</v>
      </c>
      <c r="D73" s="23" t="str">
        <f>VLOOKUP($A73,Input!$A$10:$C$1130,2,FALSE)</f>
        <v>Automaticamente al soggetto interessato in un formato appropriato?</v>
      </c>
      <c r="E73" s="25" t="str">
        <f>VLOOKUP($A73,Input!$A$10:$C$1130,3,FALSE)</f>
        <v>&lt;Immettere Sì/No/N/A&gt;</v>
      </c>
      <c r="F73" s="31">
        <v>0.1</v>
      </c>
      <c r="G73" s="31" t="s">
        <v>553</v>
      </c>
      <c r="H73" s="31" t="s">
        <v>1131</v>
      </c>
      <c r="I73" s="31" t="s">
        <v>554</v>
      </c>
      <c r="J73" s="31"/>
      <c r="K73" s="31">
        <f t="shared" si="2"/>
        <v>0</v>
      </c>
      <c r="L73" s="33"/>
      <c r="M73" s="33"/>
      <c r="N73" s="33"/>
      <c r="O73" s="33"/>
    </row>
    <row r="74" spans="1:15" ht="51.75" customHeight="1" x14ac:dyDescent="0.25">
      <c r="A74" s="28" t="s">
        <v>555</v>
      </c>
      <c r="B74" s="29" t="s">
        <v>556</v>
      </c>
      <c r="C74" s="28" t="s">
        <v>557</v>
      </c>
      <c r="D74" s="23" t="str">
        <f>VLOOKUP($A74,Input!$A$10:$C$1130,2,FALSE)</f>
        <v>In un formato che possa essere inviato a un altro controllore, quando richiesto dal soggetto interessato?</v>
      </c>
      <c r="E74" s="25" t="str">
        <f>VLOOKUP($A74,Input!$A$10:$C$1130,3,FALSE)</f>
        <v>&lt;Immettere Sì/No/N/A&gt;</v>
      </c>
      <c r="F74" s="28">
        <v>0.2</v>
      </c>
      <c r="G74" s="28" t="s">
        <v>558</v>
      </c>
      <c r="H74" s="28" t="s">
        <v>1132</v>
      </c>
      <c r="I74" s="28" t="s">
        <v>559</v>
      </c>
      <c r="J74" s="28"/>
      <c r="K74" s="28">
        <f t="shared" si="2"/>
        <v>0</v>
      </c>
      <c r="L74" s="30"/>
      <c r="M74" s="30"/>
      <c r="N74" s="30"/>
      <c r="O74" s="30"/>
    </row>
    <row r="75" spans="1:15" ht="33" customHeight="1" x14ac:dyDescent="0.25">
      <c r="A75" s="24" t="s">
        <v>560</v>
      </c>
      <c r="B75" s="24" t="s">
        <v>561</v>
      </c>
      <c r="C75" s="24" t="s">
        <v>562</v>
      </c>
      <c r="D75" s="23" t="str">
        <f>VLOOKUP($A75,Input!$A$10:$C$1130,2,FALSE)</f>
        <v>Sono stati definiti criteri e procedure per porre restrizioni sul trattamento dei dati personali, se richiesto?</v>
      </c>
      <c r="E75" s="25" t="str">
        <f>VLOOKUP($A75,Input!$A$10:$C$1130,3,FALSE)</f>
        <v>&lt;Immettere Sì/No/N/A&gt;</v>
      </c>
      <c r="F75" s="24">
        <v>0.3</v>
      </c>
      <c r="G75" s="23" t="s">
        <v>563</v>
      </c>
      <c r="H75" s="23" t="s">
        <v>1133</v>
      </c>
      <c r="I75" s="24" t="s">
        <v>564</v>
      </c>
      <c r="J75" s="24" t="s">
        <v>565</v>
      </c>
      <c r="K75" s="24">
        <f t="shared" si="2"/>
        <v>0</v>
      </c>
      <c r="L75" s="26">
        <f>IFERROR(SUMIF(G:G,G75,K:K)/(SUMIFS(F:F,G:G,G75,E:E,"Sì")+SUMIFS(F:F,G:G,G75,E:E,"No")),0)</f>
        <v>0</v>
      </c>
      <c r="M75" s="26" t="str">
        <f>_xlfn.IFNA(VLOOKUP(_xlfn.MAXIFS(F:F,G:G,G75,E:E,"No"),IF(G:G=G75,F:H),3,FALSE),"Concentrare l'attenzione dell'RGPD su altri scenari secondary.")</f>
        <v>Concentrare l'attenzione dell'RGPD su altri scenari secondary.</v>
      </c>
      <c r="N75" s="26" t="str">
        <f>IF(E75="&lt;Immettere Sì/No/N/A&gt;","Senza risposta",IF(E75="N/A","Non applicabile",IF(E75="No","Iniziale",IF(COUNTIFS(G:G,G75,B:B,"In corso",E:E,"Sì")=COUNTIFS(G:G,G75,B:B,"In corso"),"Ottimizzazione","In corso"))))</f>
        <v>Senza risposta</v>
      </c>
      <c r="O75" s="26" t="str">
        <f>G75</f>
        <v>G.9: Porre restrizioni sul trattamento dei dati personali</v>
      </c>
    </row>
    <row r="76" spans="1:15" ht="69.75" customHeight="1" x14ac:dyDescent="0.25">
      <c r="A76" s="28" t="s">
        <v>566</v>
      </c>
      <c r="B76" s="29" t="s">
        <v>567</v>
      </c>
      <c r="C76" s="28" t="s">
        <v>568</v>
      </c>
      <c r="D76" s="23" t="str">
        <f>VLOOKUP($A76,Input!$A$10:$C$1130,2,FALSE)</f>
        <v>Ha la capacità di sospendere o porre restrizioni sulle attività di elaborazione su richiesta?</v>
      </c>
      <c r="E76" s="25" t="str">
        <f>VLOOKUP($A76,Input!$A$10:$C$1130,3,FALSE)</f>
        <v>&lt;Immettere Sì/No/N/A&gt;</v>
      </c>
      <c r="F76" s="28">
        <v>0.2</v>
      </c>
      <c r="G76" s="28" t="s">
        <v>569</v>
      </c>
      <c r="H76" s="28" t="s">
        <v>1134</v>
      </c>
      <c r="I76" s="28" t="s">
        <v>570</v>
      </c>
      <c r="J76" s="28"/>
      <c r="K76" s="28">
        <f t="shared" si="2"/>
        <v>0</v>
      </c>
      <c r="L76" s="30"/>
      <c r="M76" s="30"/>
      <c r="N76" s="30"/>
      <c r="O76" s="30"/>
    </row>
    <row r="77" spans="1:15" ht="54" customHeight="1" x14ac:dyDescent="0.25">
      <c r="A77" s="28" t="s">
        <v>571</v>
      </c>
      <c r="B77" s="29" t="s">
        <v>572</v>
      </c>
      <c r="C77" s="28" t="s">
        <v>573</v>
      </c>
      <c r="D77" s="23" t="str">
        <f>VLOOKUP($A77,Input!$A$10:$C$1130,2,FALSE)</f>
        <v>Dispone di procedure per notificare destinatari o elaboratori aggiuntivi di porre restrizioni sul trattamento?</v>
      </c>
      <c r="E77" s="25" t="str">
        <f>VLOOKUP($A77,Input!$A$10:$C$1130,3,FALSE)</f>
        <v>&lt;Immettere Sì/No/N/A&gt;</v>
      </c>
      <c r="F77" s="28">
        <v>0.1</v>
      </c>
      <c r="G77" s="28" t="s">
        <v>574</v>
      </c>
      <c r="H77" s="28" t="s">
        <v>1135</v>
      </c>
      <c r="I77" s="28" t="s">
        <v>575</v>
      </c>
      <c r="J77" s="28"/>
      <c r="K77" s="28">
        <f t="shared" si="2"/>
        <v>0</v>
      </c>
      <c r="L77" s="30"/>
      <c r="M77" s="30"/>
      <c r="N77" s="30"/>
      <c r="O77" s="30"/>
    </row>
    <row r="78" spans="1:15" ht="56.25" customHeight="1" x14ac:dyDescent="0.25">
      <c r="A78" s="31" t="s">
        <v>576</v>
      </c>
      <c r="B78" s="32" t="s">
        <v>577</v>
      </c>
      <c r="C78" s="31" t="s">
        <v>578</v>
      </c>
      <c r="D78" s="23" t="str">
        <f>VLOOKUP($A78,Input!$A$10:$C$1130,2,FALSE)</f>
        <v>Notifica automaticamente i destinatari delle restrizioni sulle attività di elaborazione?</v>
      </c>
      <c r="E78" s="25" t="str">
        <f>VLOOKUP($A78,Input!$A$10:$C$1130,3,FALSE)</f>
        <v>&lt;Immettere Sì/No/N/A&gt;</v>
      </c>
      <c r="F78" s="31">
        <v>0.05</v>
      </c>
      <c r="G78" s="31" t="s">
        <v>579</v>
      </c>
      <c r="H78" s="31" t="s">
        <v>1136</v>
      </c>
      <c r="I78" s="31" t="s">
        <v>580</v>
      </c>
      <c r="J78" s="31"/>
      <c r="K78" s="31">
        <f t="shared" si="2"/>
        <v>0</v>
      </c>
      <c r="L78" s="33"/>
      <c r="M78" s="33"/>
      <c r="N78" s="33"/>
      <c r="O78" s="33"/>
    </row>
    <row r="79" spans="1:15" ht="77.25" customHeight="1" x14ac:dyDescent="0.25">
      <c r="A79" s="28" t="s">
        <v>581</v>
      </c>
      <c r="B79" s="29" t="s">
        <v>582</v>
      </c>
      <c r="C79" s="28" t="s">
        <v>583</v>
      </c>
      <c r="D79" s="23" t="str">
        <f>VLOOKUP($A79,Input!$A$10:$C$1130,2,FALSE)</f>
        <v>Dispone di un processo e di una tecnologia per notificare i soggetti interessati se è stata posta una restrizione sul trattamento?</v>
      </c>
      <c r="E79" s="25" t="str">
        <f>VLOOKUP($A79,Input!$A$10:$C$1130,3,FALSE)</f>
        <v>&lt;Immettere Sì/No/N/A&gt;</v>
      </c>
      <c r="F79" s="28">
        <v>0.1</v>
      </c>
      <c r="G79" s="28" t="s">
        <v>584</v>
      </c>
      <c r="H79" s="28" t="s">
        <v>1137</v>
      </c>
      <c r="I79" s="28" t="s">
        <v>585</v>
      </c>
      <c r="J79" s="28"/>
      <c r="K79" s="28">
        <f t="shared" si="2"/>
        <v>0</v>
      </c>
      <c r="L79" s="30"/>
      <c r="M79" s="30"/>
      <c r="N79" s="30"/>
      <c r="O79" s="30"/>
    </row>
    <row r="80" spans="1:15" ht="49.5" customHeight="1" x14ac:dyDescent="0.25">
      <c r="A80" s="31" t="s">
        <v>586</v>
      </c>
      <c r="B80" s="32" t="s">
        <v>587</v>
      </c>
      <c r="C80" s="31" t="s">
        <v>588</v>
      </c>
      <c r="D80" s="23" t="str">
        <f>VLOOKUP($A80,Input!$A$10:$C$1130,2,FALSE)</f>
        <v>Notifica automaticamente i soggetti interessati applicabili quando le attività di elaborazione sono state riprese dopo una restrizione?</v>
      </c>
      <c r="E80" s="25" t="str">
        <f>VLOOKUP($A80,Input!$A$10:$C$1130,3,FALSE)</f>
        <v>&lt;Immettere Sì/No/N/A&gt;</v>
      </c>
      <c r="F80" s="31">
        <v>0.05</v>
      </c>
      <c r="G80" s="31" t="s">
        <v>589</v>
      </c>
      <c r="H80" s="31" t="s">
        <v>1138</v>
      </c>
      <c r="I80" s="31" t="s">
        <v>590</v>
      </c>
      <c r="J80" s="31"/>
      <c r="K80" s="31">
        <f t="shared" si="2"/>
        <v>0</v>
      </c>
      <c r="L80" s="33"/>
      <c r="M80" s="33"/>
      <c r="N80" s="33"/>
      <c r="O80" s="33"/>
    </row>
    <row r="81" spans="1:15" ht="33.75" customHeight="1" x14ac:dyDescent="0.25">
      <c r="A81" s="28" t="s">
        <v>591</v>
      </c>
      <c r="B81" s="29" t="s">
        <v>592</v>
      </c>
      <c r="C81" s="28" t="s">
        <v>593</v>
      </c>
      <c r="D81" s="23" t="str">
        <f>VLOOKUP($A81,Input!$A$10:$C$1130,2,FALSE)</f>
        <v>Mantiene un record di istanze quando esistono restrizioni sulle attività di elaborazione.</v>
      </c>
      <c r="E81" s="25" t="str">
        <f>VLOOKUP($A81,Input!$A$10:$C$1130,3,FALSE)</f>
        <v>&lt;Immettere Sì/No/N/A&gt;</v>
      </c>
      <c r="F81" s="28">
        <v>0.1</v>
      </c>
      <c r="G81" s="28" t="s">
        <v>594</v>
      </c>
      <c r="H81" s="28" t="s">
        <v>1140</v>
      </c>
      <c r="I81" s="28" t="s">
        <v>595</v>
      </c>
      <c r="J81" s="28"/>
      <c r="K81" s="28">
        <f t="shared" si="2"/>
        <v>0</v>
      </c>
      <c r="L81" s="30"/>
      <c r="M81" s="30"/>
      <c r="N81" s="30"/>
      <c r="O81" s="30"/>
    </row>
    <row r="82" spans="1:15" ht="66" customHeight="1" x14ac:dyDescent="0.25">
      <c r="A82" s="28" t="s">
        <v>596</v>
      </c>
      <c r="B82" s="29" t="s">
        <v>597</v>
      </c>
      <c r="C82" s="28" t="s">
        <v>598</v>
      </c>
      <c r="D82" s="23" t="str">
        <f>VLOOKUP($A82,Input!$A$10:$C$1130,2,FALSE)</f>
        <v>Mantiene un record di istanze del luogo in cui le attività di elaborazione sono state soggette a restrizioni e poi riprese, inclusa una spiegazione?</v>
      </c>
      <c r="E82" s="25" t="str">
        <f>VLOOKUP($A82,Input!$A$10:$C$1130,3,FALSE)</f>
        <v>&lt;Immettere Sì/No/N/A&gt;</v>
      </c>
      <c r="F82" s="28">
        <v>0.1</v>
      </c>
      <c r="G82" s="28" t="s">
        <v>599</v>
      </c>
      <c r="H82" s="28" t="s">
        <v>1139</v>
      </c>
      <c r="I82" s="28" t="s">
        <v>600</v>
      </c>
      <c r="J82" s="28"/>
      <c r="K82" s="28">
        <f t="shared" si="2"/>
        <v>0</v>
      </c>
      <c r="L82" s="30"/>
      <c r="M82" s="30"/>
      <c r="N82" s="30"/>
      <c r="O82" s="30"/>
    </row>
    <row r="83" spans="1:15" ht="66.75" customHeight="1" x14ac:dyDescent="0.25">
      <c r="A83" s="24" t="s">
        <v>601</v>
      </c>
      <c r="B83" s="24" t="s">
        <v>602</v>
      </c>
      <c r="C83" s="24" t="s">
        <v>603</v>
      </c>
      <c r="D83" s="23" t="str">
        <f>VLOOKUP($A83,Input!$A$10:$C$1130,2,FALSE)</f>
        <v>L'azienda è in grado di identificare le decisioni (verifiche del credito, controlli in background) per i soggetti interessati che vengono eseguite completamente o parzialmente tramite mezzi automatici?</v>
      </c>
      <c r="E83" s="25" t="str">
        <f>VLOOKUP($A83,Input!$A$10:$C$1130,3,FALSE)</f>
        <v>&lt;Immettere Sì/No/N/A&gt;</v>
      </c>
      <c r="F83" s="24">
        <v>0.3</v>
      </c>
      <c r="G83" s="23" t="s">
        <v>604</v>
      </c>
      <c r="H83" s="23" t="s">
        <v>1141</v>
      </c>
      <c r="I83" s="24" t="s">
        <v>605</v>
      </c>
      <c r="J83" s="24" t="s">
        <v>606</v>
      </c>
      <c r="K83" s="24">
        <f t="shared" si="2"/>
        <v>0</v>
      </c>
      <c r="L83" s="26">
        <f>IFERROR(SUMIF(G:G,G83,K:K)/(SUMIFS(F:F,G:G,G83,E:E,"Sì")+SUMIFS(F:F,G:G,G83,E:E,"No")),0)</f>
        <v>0</v>
      </c>
      <c r="M83" s="26" t="str">
        <f>_xlfn.IFNA(VLOOKUP(_xlfn.MAXIFS(F:F,G:G,G83,E:E,"No"),IF(G:G=G83,F:H),3,FALSE),"Concentrare l'attenzione dell'RGPD su altri scenari secondary.")</f>
        <v>Concentrare l'attenzione dell'RGPD su altri scenari secondary.</v>
      </c>
      <c r="N83" s="26" t="str">
        <f>IF(E83="&lt;Immettere Sì/No/N/A&gt;","Senza risposta",IF(E83="N/A","Non applicabile",IF(E83="No","Iniziale",IF(COUNTIFS(G:G,G83,B:B,"In corso",E:E,"Sì")=COUNTIFS(G:G,G83,B:B,"In corso"),"Ottimizzazione","In corso"))))</f>
        <v>Senza risposta</v>
      </c>
      <c r="O83" s="26" t="str">
        <f>G83</f>
        <v>G.10: Rivedere il trattamento dei dati eseguito tramite mezzi automatici</v>
      </c>
    </row>
    <row r="84" spans="1:15" ht="68.25" customHeight="1" x14ac:dyDescent="0.25">
      <c r="A84" s="28" t="s">
        <v>607</v>
      </c>
      <c r="B84" s="29" t="s">
        <v>608</v>
      </c>
      <c r="C84" s="28" t="s">
        <v>609</v>
      </c>
      <c r="D84" s="23" t="str">
        <f>VLOOKUP($A84,Input!$A$10:$C$1130,2,FALSE)</f>
        <v>Le decisioni automatizzate vengono valutate dal personale dell'ufficio legale e conformità per stabilire le motivazioni aziendali e giuridiche appropriate?</v>
      </c>
      <c r="E84" s="25" t="str">
        <f>VLOOKUP($A84,Input!$A$10:$C$1130,3,FALSE)</f>
        <v>&lt;Immettere Sì/No/N/A&gt;</v>
      </c>
      <c r="F84" s="28">
        <v>0.2</v>
      </c>
      <c r="G84" s="28" t="s">
        <v>610</v>
      </c>
      <c r="H84" s="28" t="s">
        <v>1142</v>
      </c>
      <c r="I84" s="28" t="s">
        <v>611</v>
      </c>
      <c r="J84" s="28"/>
      <c r="K84" s="28">
        <f t="shared" si="2"/>
        <v>0</v>
      </c>
      <c r="L84" s="30"/>
      <c r="M84" s="30"/>
      <c r="N84" s="30"/>
      <c r="O84" s="30"/>
    </row>
    <row r="85" spans="1:15" ht="68.25" customHeight="1" x14ac:dyDescent="0.25">
      <c r="A85" s="28" t="s">
        <v>612</v>
      </c>
      <c r="B85" s="29" t="s">
        <v>613</v>
      </c>
      <c r="C85" s="28" t="s">
        <v>614</v>
      </c>
      <c r="D85" s="23" t="str">
        <f>VLOOKUP($A85,Input!$A$10:$C$1130,2,FALSE)</f>
        <v>Sono stati adottati criteri per identificare quando è necessario l'intervento umano per la revisione delle decisioni automatizzate?</v>
      </c>
      <c r="E85" s="25" t="str">
        <f>VLOOKUP($A85,Input!$A$10:$C$1130,3,FALSE)</f>
        <v>&lt;Immettere Sì/No/N/A&gt;</v>
      </c>
      <c r="F85" s="28">
        <v>0.17499999999999999</v>
      </c>
      <c r="G85" s="28" t="s">
        <v>615</v>
      </c>
      <c r="H85" s="28" t="s">
        <v>1143</v>
      </c>
      <c r="I85" s="28" t="s">
        <v>616</v>
      </c>
      <c r="J85" s="28"/>
      <c r="K85" s="28">
        <f t="shared" si="2"/>
        <v>0</v>
      </c>
      <c r="L85" s="30"/>
      <c r="M85" s="30"/>
      <c r="N85" s="30"/>
      <c r="O85" s="30"/>
    </row>
    <row r="86" spans="1:15" ht="67.5" customHeight="1" x14ac:dyDescent="0.25">
      <c r="A86" s="31" t="s">
        <v>617</v>
      </c>
      <c r="B86" s="32" t="s">
        <v>618</v>
      </c>
      <c r="C86" s="31" t="s">
        <v>619</v>
      </c>
      <c r="D86" s="23" t="str">
        <f>VLOOKUP($A86,Input!$A$10:$C$1130,2,FALSE)</f>
        <v>Esiste una procedura definita per l'intervento umano per le decisioni automatizzate inclini a incoerenze?</v>
      </c>
      <c r="E86" s="25" t="str">
        <f>VLOOKUP($A86,Input!$A$10:$C$1130,3,FALSE)</f>
        <v>&lt;Immettere Sì/No/N/A&gt;</v>
      </c>
      <c r="F86" s="31">
        <v>0.125</v>
      </c>
      <c r="G86" s="31" t="s">
        <v>620</v>
      </c>
      <c r="H86" s="31" t="s">
        <v>1144</v>
      </c>
      <c r="I86" s="31" t="s">
        <v>621</v>
      </c>
      <c r="J86" s="31"/>
      <c r="K86" s="31">
        <f t="shared" si="2"/>
        <v>0</v>
      </c>
      <c r="L86" s="33"/>
      <c r="M86" s="33"/>
      <c r="N86" s="33"/>
      <c r="O86" s="33"/>
    </row>
    <row r="87" spans="1:15" ht="70.5" customHeight="1" x14ac:dyDescent="0.25">
      <c r="A87" s="28" t="s">
        <v>622</v>
      </c>
      <c r="B87" s="29" t="s">
        <v>623</v>
      </c>
      <c r="C87" s="28" t="s">
        <v>624</v>
      </c>
      <c r="D87" s="23" t="str">
        <f>VLOOKUP($A87,Input!$A$10:$C$1130,2,FALSE)</f>
        <v>Esiste un processo definito per consentire ai soggetti interessati di spiegare o esprimere un punto di vista su una decisione?</v>
      </c>
      <c r="E87" s="25" t="str">
        <f>VLOOKUP($A87,Input!$A$10:$C$1130,3,FALSE)</f>
        <v>&lt;Immettere Sì/No/N/A&gt;</v>
      </c>
      <c r="F87" s="28">
        <v>0.2</v>
      </c>
      <c r="G87" s="28" t="s">
        <v>625</v>
      </c>
      <c r="H87" s="28" t="s">
        <v>1145</v>
      </c>
      <c r="I87" s="28" t="s">
        <v>626</v>
      </c>
      <c r="J87" s="28"/>
      <c r="K87" s="28">
        <f t="shared" si="2"/>
        <v>0</v>
      </c>
      <c r="L87" s="30"/>
      <c r="M87" s="30"/>
      <c r="N87" s="30"/>
      <c r="O87" s="30"/>
    </row>
    <row r="88" spans="1:15" ht="35.25" customHeight="1" x14ac:dyDescent="0.25">
      <c r="A88" s="24" t="s">
        <v>627</v>
      </c>
      <c r="B88" s="24" t="s">
        <v>628</v>
      </c>
      <c r="C88" s="24" t="s">
        <v>629</v>
      </c>
      <c r="D88" s="23" t="str">
        <f>VLOOKUP($A88,Input!$A$10:$C$1130,2,FALSE)</f>
        <v>È stato nominato un Data Protection Officer (DPO)?</v>
      </c>
      <c r="E88" s="25" t="str">
        <f>VLOOKUP($A88,Input!$A$10:$C$1130,3,FALSE)</f>
        <v>&lt;Immettere Sì/No/N/A&gt;</v>
      </c>
      <c r="F88" s="24">
        <v>0.3</v>
      </c>
      <c r="G88" s="23" t="s">
        <v>630</v>
      </c>
      <c r="H88" s="23" t="s">
        <v>1146</v>
      </c>
      <c r="I88" s="24" t="s">
        <v>631</v>
      </c>
      <c r="J88" s="24" t="s">
        <v>632</v>
      </c>
      <c r="K88" s="24">
        <f t="shared" si="2"/>
        <v>0</v>
      </c>
      <c r="L88" s="26">
        <f>IFERROR(SUMIF(G:G,G88,K:K)/(SUMIFS(F:F,G:G,G88,E:E,"Sì")+SUMIFS(F:F,G:G,G88,E:E,"No")),0)</f>
        <v>0</v>
      </c>
      <c r="M88" s="26" t="str">
        <f>_xlfn.IFNA(VLOOKUP(_xlfn.MAXIFS(F:F,G:G,G88,E:E,"No"),IF(G:G=G88,F:H),3,FALSE),"Concentrare l'attenzione dell'RGPD su altri scenari secondary.")</f>
        <v>Concentrare l'attenzione dell'RGPD su altri scenari secondary.</v>
      </c>
      <c r="N88" s="26" t="str">
        <f>IF(E88="&lt;Immettere Sì/No/N/A&gt;","Senza risposta",IF(E88="N/A","Non applicabile",IF(E88="No","Iniziale",IF(COUNTIFS(G:G,G88,B:B,"In corso",E:E,"Sì")=COUNTIFS(G:G,G88,B:B,"In corso"),"Ottimizzazione","In corso"))))</f>
        <v>Senza risposta</v>
      </c>
      <c r="O88" s="26" t="str">
        <f>G88</f>
        <v>G.11: Nominare un Data Protection Officer (DPO)</v>
      </c>
    </row>
    <row r="89" spans="1:15" ht="67.5" customHeight="1" x14ac:dyDescent="0.25">
      <c r="A89" s="28" t="s">
        <v>633</v>
      </c>
      <c r="B89" s="29" t="s">
        <v>634</v>
      </c>
      <c r="C89" s="28" t="s">
        <v>635</v>
      </c>
      <c r="D89" s="23" t="str">
        <f>VLOOKUP($A89,Input!$A$10:$C$1130,2,FALSE)</f>
        <v>Tiene corsi di formazione sulla privacy a intervalli regolari e definiti per il personale di competenza?</v>
      </c>
      <c r="E89" s="25" t="str">
        <f>VLOOKUP($A89,Input!$A$10:$C$1130,3,FALSE)</f>
        <v>&lt;Immettere Sì/No/N/A&gt;</v>
      </c>
      <c r="F89" s="28">
        <v>0.1</v>
      </c>
      <c r="G89" s="28" t="s">
        <v>636</v>
      </c>
      <c r="H89" s="28" t="s">
        <v>1147</v>
      </c>
      <c r="I89" s="28" t="s">
        <v>637</v>
      </c>
      <c r="J89" s="28"/>
      <c r="K89" s="28">
        <f t="shared" si="2"/>
        <v>0</v>
      </c>
      <c r="L89" s="30"/>
      <c r="M89" s="30"/>
      <c r="N89" s="30"/>
      <c r="O89" s="30"/>
    </row>
    <row r="90" spans="1:15" ht="99" customHeight="1" x14ac:dyDescent="0.25">
      <c r="A90" s="28" t="s">
        <v>638</v>
      </c>
      <c r="B90" s="29" t="s">
        <v>639</v>
      </c>
      <c r="C90" s="28" t="s">
        <v>640</v>
      </c>
      <c r="D90" s="23" t="str">
        <f>VLOOKUP($A90,Input!$A$10:$C$1130,2,FALSE)</f>
        <v>Mantiene comunicazioni regolari con controparti interne e colleghi esterni nella propria rete professionale responsabili della privacy dei dati?</v>
      </c>
      <c r="E90" s="25" t="str">
        <f>VLOOKUP($A90,Input!$A$10:$C$1130,3,FALSE)</f>
        <v>&lt;Immettere Sì/No/N/A&gt;</v>
      </c>
      <c r="F90" s="28">
        <v>0.1</v>
      </c>
      <c r="G90" s="28" t="s">
        <v>641</v>
      </c>
      <c r="H90" s="28" t="s">
        <v>642</v>
      </c>
      <c r="I90" s="28" t="s">
        <v>643</v>
      </c>
      <c r="J90" s="28"/>
      <c r="K90" s="28">
        <f t="shared" si="2"/>
        <v>0</v>
      </c>
      <c r="L90" s="30"/>
      <c r="M90" s="30"/>
      <c r="N90" s="30"/>
      <c r="O90" s="30"/>
    </row>
    <row r="91" spans="1:15" ht="34.5" customHeight="1" x14ac:dyDescent="0.25">
      <c r="A91" s="28" t="s">
        <v>644</v>
      </c>
      <c r="B91" s="29" t="s">
        <v>645</v>
      </c>
      <c r="C91" s="28" t="s">
        <v>646</v>
      </c>
      <c r="D91" s="23" t="str">
        <f>VLOOKUP($A91,Input!$A$10:$C$1130,2,FALSE)</f>
        <v>Esegue una revisione indipendente delle attività di privacy dei dati?</v>
      </c>
      <c r="E91" s="25" t="str">
        <f>VLOOKUP($A91,Input!$A$10:$C$1130,3,FALSE)</f>
        <v>&lt;Immettere Sì/No/N/A&gt;</v>
      </c>
      <c r="F91" s="28">
        <v>0.2</v>
      </c>
      <c r="G91" s="28" t="s">
        <v>647</v>
      </c>
      <c r="H91" s="28" t="s">
        <v>1148</v>
      </c>
      <c r="I91" s="28" t="s">
        <v>648</v>
      </c>
      <c r="J91" s="28"/>
      <c r="K91" s="28">
        <f t="shared" si="2"/>
        <v>0</v>
      </c>
      <c r="L91" s="30"/>
      <c r="M91" s="30"/>
      <c r="N91" s="30"/>
      <c r="O91" s="30"/>
    </row>
    <row r="92" spans="1:15" ht="68.25" customHeight="1" x14ac:dyDescent="0.25">
      <c r="A92" s="28" t="s">
        <v>649</v>
      </c>
      <c r="B92" s="29" t="s">
        <v>650</v>
      </c>
      <c r="C92" s="28" t="s">
        <v>651</v>
      </c>
      <c r="D92" s="23" t="str">
        <f>VLOOKUP($A92,Input!$A$10:$C$1130,2,FALSE)</f>
        <v>Si mantiene aggiornato sui requisiti normativi e sulla privacy dei dati?</v>
      </c>
      <c r="E92" s="25" t="str">
        <f>VLOOKUP($A92,Input!$A$10:$C$1130,3,FALSE)</f>
        <v>&lt;Immettere Sì/No/N/A&gt;</v>
      </c>
      <c r="F92" s="28">
        <v>0.15</v>
      </c>
      <c r="G92" s="28" t="s">
        <v>652</v>
      </c>
      <c r="H92" s="28" t="s">
        <v>1149</v>
      </c>
      <c r="I92" s="28" t="s">
        <v>653</v>
      </c>
      <c r="J92" s="28"/>
      <c r="K92" s="28">
        <f t="shared" si="2"/>
        <v>0</v>
      </c>
      <c r="L92" s="30"/>
      <c r="M92" s="30"/>
      <c r="N92" s="30"/>
      <c r="O92" s="30"/>
    </row>
    <row r="93" spans="1:15" ht="50.25" customHeight="1" x14ac:dyDescent="0.25">
      <c r="A93" s="28" t="s">
        <v>654</v>
      </c>
      <c r="B93" s="29" t="s">
        <v>655</v>
      </c>
      <c r="C93" s="28" t="s">
        <v>656</v>
      </c>
      <c r="D93" s="23" t="str">
        <f>VLOOKUP($A93,Input!$A$10:$C$1130,2,FALSE)</f>
        <v>Fornisce indicazioni sulla definizione e il mantenimento di ruoli e responsabilità delle posizioni di privacy dei dati all'interno dell'azienda?</v>
      </c>
      <c r="E93" s="25" t="str">
        <f>VLOOKUP($A93,Input!$A$10:$C$1130,3,FALSE)</f>
        <v>&lt;Immettere Sì/No/N/A&gt;</v>
      </c>
      <c r="F93" s="28">
        <v>0.1</v>
      </c>
      <c r="G93" s="28" t="s">
        <v>657</v>
      </c>
      <c r="H93" s="28" t="s">
        <v>1150</v>
      </c>
      <c r="I93" s="28" t="s">
        <v>658</v>
      </c>
      <c r="J93" s="28"/>
      <c r="K93" s="28">
        <f t="shared" si="2"/>
        <v>0</v>
      </c>
      <c r="L93" s="30"/>
      <c r="M93" s="30"/>
      <c r="N93" s="30"/>
      <c r="O93" s="30"/>
    </row>
    <row r="94" spans="1:15" ht="33.75" customHeight="1" x14ac:dyDescent="0.25">
      <c r="A94" s="31" t="s">
        <v>659</v>
      </c>
      <c r="B94" s="32" t="s">
        <v>660</v>
      </c>
      <c r="C94" s="31" t="s">
        <v>661</v>
      </c>
      <c r="D94" s="23" t="str">
        <f>VLOOKUP($A94,Input!$A$10:$C$1130,2,FALSE)</f>
        <v>Rivede tutte le necessarie normative di conformità per i requisiti di privacy dei dati, in base all'RGPD e ad altre normative rilevanti?</v>
      </c>
      <c r="E94" s="25" t="str">
        <f>VLOOKUP($A94,Input!$A$10:$C$1130,3,FALSE)</f>
        <v>&lt;Immettere Sì/No/N/A&gt;</v>
      </c>
      <c r="F94" s="31">
        <v>0.05</v>
      </c>
      <c r="G94" s="31" t="s">
        <v>662</v>
      </c>
      <c r="H94" s="31" t="s">
        <v>1151</v>
      </c>
      <c r="I94" s="31" t="s">
        <v>663</v>
      </c>
      <c r="J94" s="31"/>
      <c r="K94" s="31">
        <f t="shared" si="2"/>
        <v>0</v>
      </c>
      <c r="L94" s="33"/>
      <c r="M94" s="33"/>
      <c r="N94" s="33"/>
      <c r="O94" s="33"/>
    </row>
    <row r="95" spans="1:15" ht="68.25" customHeight="1" x14ac:dyDescent="0.25">
      <c r="A95" s="24" t="s">
        <v>664</v>
      </c>
      <c r="B95" s="24" t="s">
        <v>665</v>
      </c>
      <c r="C95" s="24" t="s">
        <v>666</v>
      </c>
      <c r="D95" s="23" t="str">
        <f>VLOOKUP($A95,Input!$A$10:$C$1130,2,FALSE)</f>
        <v>L'azienda dispone di un programma di gestione dei rischi che includa considerazioni relative alla privacy dei dati?</v>
      </c>
      <c r="E95" s="25" t="str">
        <f>VLOOKUP($A95,Input!$A$10:$C$1130,3,FALSE)</f>
        <v>&lt;Immettere Sì/No/N/A&gt;</v>
      </c>
      <c r="F95" s="24">
        <v>0.3</v>
      </c>
      <c r="G95" s="23" t="s">
        <v>667</v>
      </c>
      <c r="H95" s="23" t="s">
        <v>1152</v>
      </c>
      <c r="I95" s="24" t="s">
        <v>668</v>
      </c>
      <c r="J95" s="24" t="s">
        <v>669</v>
      </c>
      <c r="K95" s="24">
        <f t="shared" si="2"/>
        <v>0</v>
      </c>
      <c r="L95" s="26">
        <f>IFERROR(SUMIF(G:G,G95,K:K)/(SUMIFS(F:F,G:G,G95,E:E,"Sì")+SUMIFS(F:F,G:G,G95,E:E,"No")),0)</f>
        <v>0</v>
      </c>
      <c r="M95" s="26" t="str">
        <f>_xlfn.IFNA(VLOOKUP(_xlfn.MAXIFS(F:F,G:G,G95,E:E,"No"),IF(G:G=G95,F:H),3,FALSE),"Concentrare l'attenzione dell'RGPD su altri scenari secondary.")</f>
        <v>Concentrare l'attenzione dell'RGPD su altri scenari secondary.</v>
      </c>
      <c r="N95" s="26" t="str">
        <f>IF(E95="&lt;Immettere Sì/No/N/A&gt;","Senza risposta",IF(E95="N/A","Non applicabile",IF(E95="No","Iniziale",IF(COUNTIFS(G:G,G95,B:B,"In corso",E:E,"Sì")=COUNTIFS(G:G,G95,B:B,"In corso"),"Ottimizzazione","In corso"))))</f>
        <v>Senza risposta</v>
      </c>
      <c r="O95" s="26" t="str">
        <f>G95</f>
        <v>G.12: Definire la strategia di gestione dei rischi aziendali, inclusi i rischi associati alla privacy dei dati</v>
      </c>
    </row>
    <row r="96" spans="1:15" ht="99.75" customHeight="1" x14ac:dyDescent="0.25">
      <c r="A96" s="28" t="s">
        <v>670</v>
      </c>
      <c r="B96" s="29" t="s">
        <v>671</v>
      </c>
      <c r="C96" s="28" t="s">
        <v>672</v>
      </c>
      <c r="D96" s="23" t="str">
        <f>VLOOKUP($A96,Input!$A$10:$C$1130,2,FALSE)</f>
        <v>Include principi e indicazioni per affrontare i rischi all'interno dell'azienda?</v>
      </c>
      <c r="E96" s="25" t="str">
        <f>VLOOKUP($A96,Input!$A$10:$C$1130,3,FALSE)</f>
        <v>&lt;Immettere Sì/No/N/A&gt;</v>
      </c>
      <c r="F96" s="28">
        <v>0.2</v>
      </c>
      <c r="G96" s="28" t="s">
        <v>673</v>
      </c>
      <c r="H96" s="28" t="s">
        <v>1153</v>
      </c>
      <c r="I96" s="28" t="s">
        <v>674</v>
      </c>
      <c r="J96" s="28"/>
      <c r="K96" s="28">
        <f t="shared" si="2"/>
        <v>0</v>
      </c>
      <c r="L96" s="30"/>
      <c r="M96" s="30"/>
      <c r="N96" s="30"/>
      <c r="O96" s="30"/>
    </row>
    <row r="97" spans="1:15" ht="67.5" customHeight="1" x14ac:dyDescent="0.25">
      <c r="A97" s="28" t="s">
        <v>675</v>
      </c>
      <c r="B97" s="29" t="s">
        <v>676</v>
      </c>
      <c r="C97" s="28" t="s">
        <v>677</v>
      </c>
      <c r="D97" s="23" t="str">
        <f>VLOOKUP($A97,Input!$A$10:$C$1130,2,FALSE)</f>
        <v>Include un framework definito per valutare e gestire le minacce all'interno dell'azienda?</v>
      </c>
      <c r="E97" s="25" t="str">
        <f>VLOOKUP($A97,Input!$A$10:$C$1130,3,FALSE)</f>
        <v>&lt;Immettere Sì/No/N/A&gt;</v>
      </c>
      <c r="F97" s="28">
        <v>0.2</v>
      </c>
      <c r="G97" s="28" t="s">
        <v>678</v>
      </c>
      <c r="H97" s="28" t="s">
        <v>1154</v>
      </c>
      <c r="I97" s="28" t="s">
        <v>679</v>
      </c>
      <c r="J97" s="28"/>
      <c r="K97" s="28">
        <f t="shared" si="2"/>
        <v>0</v>
      </c>
      <c r="L97" s="30"/>
      <c r="M97" s="30"/>
      <c r="N97" s="30"/>
      <c r="O97" s="30"/>
    </row>
    <row r="98" spans="1:15" ht="68.25" customHeight="1" x14ac:dyDescent="0.25">
      <c r="A98" s="28" t="s">
        <v>680</v>
      </c>
      <c r="B98" s="29" t="s">
        <v>681</v>
      </c>
      <c r="C98" s="28" t="s">
        <v>682</v>
      </c>
      <c r="D98" s="23" t="str">
        <f>VLOOKUP($A98,Input!$A$10:$C$1130,2,FALSE)</f>
        <v>Definisce strategie di trasferimento o attenuazione, in base alle necessità?</v>
      </c>
      <c r="E98" s="25" t="str">
        <f>VLOOKUP($A98,Input!$A$10:$C$1130,3,FALSE)</f>
        <v>&lt;Immettere Sì/No/N/A&gt;</v>
      </c>
      <c r="F98" s="28">
        <v>0.1</v>
      </c>
      <c r="G98" s="28" t="s">
        <v>683</v>
      </c>
      <c r="H98" s="28" t="s">
        <v>1155</v>
      </c>
      <c r="I98" s="28" t="s">
        <v>684</v>
      </c>
      <c r="J98" s="28"/>
      <c r="K98" s="28">
        <f t="shared" ref="K98:K129" si="3">SUMIF(E98,"Sì",F98)</f>
        <v>0</v>
      </c>
      <c r="L98" s="30"/>
      <c r="M98" s="30"/>
      <c r="N98" s="30"/>
      <c r="O98" s="30"/>
    </row>
    <row r="99" spans="1:15" ht="67.5" customHeight="1" x14ac:dyDescent="0.25">
      <c r="A99" s="28" t="s">
        <v>685</v>
      </c>
      <c r="B99" s="29" t="s">
        <v>686</v>
      </c>
      <c r="C99" s="28" t="s">
        <v>687</v>
      </c>
      <c r="D99" s="23" t="str">
        <f>VLOOKUP($A99,Input!$A$10:$C$1130,2,FALSE)</f>
        <v>Dà priorità al rischio per concentrare le risorse sulla protezione degli asset aziendali di maggior valore?</v>
      </c>
      <c r="E99" s="25" t="str">
        <f>VLOOKUP($A99,Input!$A$10:$C$1130,3,FALSE)</f>
        <v>&lt;Immettere Sì/No/N/A&gt;</v>
      </c>
      <c r="F99" s="28">
        <v>0.1</v>
      </c>
      <c r="G99" s="28" t="s">
        <v>688</v>
      </c>
      <c r="H99" s="28" t="s">
        <v>689</v>
      </c>
      <c r="I99" s="28" t="s">
        <v>690</v>
      </c>
      <c r="J99" s="28"/>
      <c r="K99" s="28">
        <f t="shared" si="3"/>
        <v>0</v>
      </c>
      <c r="L99" s="30"/>
      <c r="M99" s="30"/>
      <c r="N99" s="30"/>
      <c r="O99" s="30"/>
    </row>
    <row r="100" spans="1:15" ht="68.25" customHeight="1" x14ac:dyDescent="0.25">
      <c r="A100" s="28" t="s">
        <v>691</v>
      </c>
      <c r="B100" s="29" t="s">
        <v>692</v>
      </c>
      <c r="C100" s="28" t="s">
        <v>693</v>
      </c>
      <c r="D100" s="23" t="str">
        <f>VLOOKUP($A100,Input!$A$10:$C$1130,2,FALSE)</f>
        <v>Include considerazioni (di carattere finanziario, reputazionale o altro) per i rischi derivanti dalla cattiva gestione dei dati personali?</v>
      </c>
      <c r="E100" s="25" t="str">
        <f>VLOOKUP($A100,Input!$A$10:$C$1130,3,FALSE)</f>
        <v>&lt;Immettere Sì/No/N/A&gt;</v>
      </c>
      <c r="F100" s="28">
        <v>0.1</v>
      </c>
      <c r="G100" s="28" t="s">
        <v>694</v>
      </c>
      <c r="H100" s="28" t="s">
        <v>1156</v>
      </c>
      <c r="I100" s="28" t="s">
        <v>695</v>
      </c>
      <c r="J100" s="28"/>
      <c r="K100" s="28">
        <f t="shared" si="3"/>
        <v>0</v>
      </c>
      <c r="L100" s="30"/>
      <c r="M100" s="30"/>
      <c r="N100" s="30"/>
      <c r="O100" s="30"/>
    </row>
    <row r="101" spans="1:15" ht="81.75" customHeight="1" x14ac:dyDescent="0.25">
      <c r="A101" s="24" t="s">
        <v>696</v>
      </c>
      <c r="B101" s="24" t="s">
        <v>697</v>
      </c>
      <c r="C101" s="24" t="s">
        <v>698</v>
      </c>
      <c r="D101" s="23" t="str">
        <f>VLOOKUP($A101,Input!$A$10:$C$1130,2,FALSE)</f>
        <v>L'azienda sta pianificando come sviluppare la tecnologia, i prodotti, i processi e la struttura organizzativa ponendo come componenti chiave la protezione e la privacy dei dati, poiché è consapevole delle lacune che implica?</v>
      </c>
      <c r="E101" s="25" t="str">
        <f>VLOOKUP($A101,Input!$A$10:$C$1130,3,FALSE)</f>
        <v>&lt;Immettere Sì/No/N/A&gt;</v>
      </c>
      <c r="F101" s="24">
        <v>0.3</v>
      </c>
      <c r="G101" s="23" t="s">
        <v>699</v>
      </c>
      <c r="H101" s="23" t="s">
        <v>700</v>
      </c>
      <c r="I101" s="24" t="s">
        <v>701</v>
      </c>
      <c r="J101" s="24" t="s">
        <v>702</v>
      </c>
      <c r="K101" s="24">
        <f t="shared" si="3"/>
        <v>0</v>
      </c>
      <c r="L101" s="26">
        <f>IFERROR(SUMIF(G:G,G101,K:K)/(SUMIFS(F:F,G:G,G101,E:E,"Sì")+SUMIFS(F:F,G:G,G101,E:E,"No")),0)</f>
        <v>0</v>
      </c>
      <c r="M101" s="26" t="str">
        <f>_xlfn.IFNA(VLOOKUP(_xlfn.MAXIFS(F:F,G:G,G101,E:E,"No"),IF(G:G=G101,F:H),3,FALSE),"Concentrare l'attenzione dell'RGPD su altri scenari secondary.")</f>
        <v>Concentrare l'attenzione dell'RGPD su altri scenari secondary.</v>
      </c>
      <c r="N101" s="26" t="str">
        <f>IF(E101="&lt;Immettere Sì/No/N/A&gt;","Senza risposta",IF(E101="N/A","Non applicabile",IF(E101="No","Iniziale",IF(COUNTIFS(G:G,G101,B:B,"In corso",E:E,"Sì")=COUNTIFS(G:G,G101,B:B,"In corso"),"Ottimizzazione","In corso"))))</f>
        <v>Senza risposta</v>
      </c>
      <c r="O101" s="26" t="str">
        <f>G101</f>
        <v>P.1: Privacy e protezione dei dati per impostazione predefinita e progettazione</v>
      </c>
    </row>
    <row r="102" spans="1:15" ht="101.25" customHeight="1" x14ac:dyDescent="0.25">
      <c r="A102" s="28" t="s">
        <v>703</v>
      </c>
      <c r="B102" s="29" t="s">
        <v>704</v>
      </c>
      <c r="C102" s="28" t="s">
        <v>705</v>
      </c>
      <c r="D102" s="23" t="str">
        <f>VLOOKUP($A102,Input!$A$10:$C$1130,2,FALSE)</f>
        <v>Stabilito la capacità di pseudonimizzare i dati personali?</v>
      </c>
      <c r="E102" s="25" t="str">
        <f>VLOOKUP($A102,Input!$A$10:$C$1130,3,FALSE)</f>
        <v>&lt;Immettere Sì/No/N/A&gt;</v>
      </c>
      <c r="F102" s="28">
        <v>0.15</v>
      </c>
      <c r="G102" s="28" t="s">
        <v>706</v>
      </c>
      <c r="H102" s="28" t="s">
        <v>1157</v>
      </c>
      <c r="I102" s="28" t="s">
        <v>707</v>
      </c>
      <c r="J102" s="28"/>
      <c r="K102" s="28">
        <f t="shared" si="3"/>
        <v>0</v>
      </c>
      <c r="L102" s="28"/>
      <c r="M102" s="28"/>
      <c r="N102" s="28"/>
      <c r="O102" s="28"/>
    </row>
    <row r="103" spans="1:15" ht="85.5" customHeight="1" x14ac:dyDescent="0.25">
      <c r="A103" s="28" t="s">
        <v>708</v>
      </c>
      <c r="B103" s="29" t="s">
        <v>709</v>
      </c>
      <c r="C103" s="28" t="s">
        <v>710</v>
      </c>
      <c r="D103" s="23" t="str">
        <f>VLOOKUP($A103,Input!$A$10:$C$1130,2,FALSE)</f>
        <v>Stabilito un processo per determinare la quantità di dati personali necessaria per eseguire le operazioni dell'azienda?</v>
      </c>
      <c r="E103" s="25" t="str">
        <f>VLOOKUP($A103,Input!$A$10:$C$1130,3,FALSE)</f>
        <v>&lt;Immettere Sì/No/N/A&gt;</v>
      </c>
      <c r="F103" s="28">
        <v>0.15</v>
      </c>
      <c r="G103" s="28" t="s">
        <v>711</v>
      </c>
      <c r="H103" s="28" t="s">
        <v>1158</v>
      </c>
      <c r="I103" s="28" t="s">
        <v>712</v>
      </c>
      <c r="J103" s="28"/>
      <c r="K103" s="28">
        <f t="shared" si="3"/>
        <v>0</v>
      </c>
      <c r="L103" s="28"/>
      <c r="M103" s="28"/>
      <c r="N103" s="28"/>
      <c r="O103" s="28"/>
    </row>
    <row r="104" spans="1:15" ht="67.5" customHeight="1" x14ac:dyDescent="0.25">
      <c r="A104" s="28" t="s">
        <v>713</v>
      </c>
      <c r="B104" s="29" t="s">
        <v>714</v>
      </c>
      <c r="C104" s="28" t="s">
        <v>715</v>
      </c>
      <c r="D104" s="23" t="str">
        <f>VLOOKUP($A104,Input!$A$10:$C$1130,2,FALSE)</f>
        <v>Stabilito i controlli di accesso del personale/processi (ad esempio separazione dei doveri), nei casi in cui la tecnologia disponibile sia insufficiente per proteggere in modo adeguato la privacy?</v>
      </c>
      <c r="E104" s="25" t="str">
        <f>VLOOKUP($A104,Input!$A$10:$C$1130,3,FALSE)</f>
        <v>&lt;Immettere Sì/No/N/A&gt;</v>
      </c>
      <c r="F104" s="28">
        <v>0.1</v>
      </c>
      <c r="G104" s="28" t="s">
        <v>716</v>
      </c>
      <c r="H104" s="28" t="s">
        <v>1159</v>
      </c>
      <c r="I104" s="28" t="s">
        <v>717</v>
      </c>
      <c r="J104" s="28"/>
      <c r="K104" s="28">
        <f t="shared" si="3"/>
        <v>0</v>
      </c>
      <c r="L104" s="28"/>
      <c r="M104" s="28"/>
      <c r="N104" s="28"/>
      <c r="O104" s="28"/>
    </row>
    <row r="105" spans="1:15" ht="65.25" customHeight="1" x14ac:dyDescent="0.25">
      <c r="A105" s="28" t="s">
        <v>718</v>
      </c>
      <c r="B105" s="29" t="s">
        <v>719</v>
      </c>
      <c r="C105" s="28" t="s">
        <v>720</v>
      </c>
      <c r="D105" s="23" t="str">
        <f>VLOOKUP($A105,Input!$A$10:$C$1130,2,FALSE)</f>
        <v>Stabilito criteri/procedure per fornire l'accesso ai dati personali usando il principio del privilegio minimo?</v>
      </c>
      <c r="E105" s="25" t="str">
        <f>VLOOKUP($A105,Input!$A$10:$C$1130,3,FALSE)</f>
        <v>&lt;Immettere Sì/No/N/A&gt;</v>
      </c>
      <c r="F105" s="28">
        <v>0.1</v>
      </c>
      <c r="G105" s="28" t="s">
        <v>721</v>
      </c>
      <c r="H105" s="28" t="s">
        <v>1160</v>
      </c>
      <c r="I105" s="28" t="s">
        <v>722</v>
      </c>
      <c r="J105" s="28"/>
      <c r="K105" s="28">
        <f t="shared" si="3"/>
        <v>0</v>
      </c>
      <c r="L105" s="28"/>
      <c r="M105" s="28"/>
      <c r="N105" s="28"/>
      <c r="O105" s="28"/>
    </row>
    <row r="106" spans="1:15" ht="54.75" customHeight="1" x14ac:dyDescent="0.25">
      <c r="A106" s="28" t="s">
        <v>723</v>
      </c>
      <c r="B106" s="29" t="s">
        <v>724</v>
      </c>
      <c r="C106" s="28" t="s">
        <v>725</v>
      </c>
      <c r="D106" s="23" t="str">
        <f>VLOOKUP($A106,Input!$A$10:$C$1130,2,FALSE)</f>
        <v>Integrato la privacy e la protezione dei dati come componenti chiave dei processi e dei criteri rilevanti?</v>
      </c>
      <c r="E106" s="25" t="str">
        <f>VLOOKUP($A106,Input!$A$10:$C$1130,3,FALSE)</f>
        <v>&lt;Immettere Sì/No/N/A&gt;</v>
      </c>
      <c r="F106" s="28">
        <v>0.1</v>
      </c>
      <c r="G106" s="28" t="s">
        <v>726</v>
      </c>
      <c r="H106" s="28" t="s">
        <v>1161</v>
      </c>
      <c r="I106" s="28" t="s">
        <v>727</v>
      </c>
      <c r="J106" s="28"/>
      <c r="K106" s="28">
        <f t="shared" si="3"/>
        <v>0</v>
      </c>
      <c r="L106" s="28"/>
      <c r="M106" s="28"/>
      <c r="N106" s="28"/>
      <c r="O106" s="28"/>
    </row>
    <row r="107" spans="1:15" ht="119.25" customHeight="1" x14ac:dyDescent="0.25">
      <c r="A107" s="31" t="s">
        <v>728</v>
      </c>
      <c r="B107" s="32" t="s">
        <v>729</v>
      </c>
      <c r="C107" s="31" t="s">
        <v>730</v>
      </c>
      <c r="D107" s="23" t="str">
        <f>VLOOKUP($A107,Input!$A$10:$C$1130,2,FALSE)</f>
        <v>Integrato procedure di privacy e protezione dei dati nella cultura dell'azienda attraverso iniziative formative e programmi di consapevolezza?</v>
      </c>
      <c r="E107" s="25" t="str">
        <f>VLOOKUP($A107,Input!$A$10:$C$1130,3,FALSE)</f>
        <v>&lt;Immettere Sì/No/N/A&gt;</v>
      </c>
      <c r="F107" s="31">
        <v>0.05</v>
      </c>
      <c r="G107" s="31" t="s">
        <v>731</v>
      </c>
      <c r="H107" s="31" t="s">
        <v>1162</v>
      </c>
      <c r="I107" s="31" t="s">
        <v>732</v>
      </c>
      <c r="J107" s="31"/>
      <c r="K107" s="31">
        <f t="shared" si="3"/>
        <v>0</v>
      </c>
      <c r="L107" s="31"/>
      <c r="M107" s="31"/>
      <c r="N107" s="31"/>
      <c r="O107" s="31"/>
    </row>
    <row r="108" spans="1:15" ht="51.75" customHeight="1" x14ac:dyDescent="0.25">
      <c r="A108" s="31" t="s">
        <v>733</v>
      </c>
      <c r="B108" s="32" t="s">
        <v>734</v>
      </c>
      <c r="C108" s="31" t="s">
        <v>735</v>
      </c>
      <c r="D108" s="23" t="str">
        <f>VLOOKUP($A108,Input!$A$10:$C$1130,2,FALSE)</f>
        <v>Integrato i principi di privacy e protezione dei dati nel ciclo di vita di sviluppo della tecnologia e del software?</v>
      </c>
      <c r="E108" s="25" t="str">
        <f>VLOOKUP($A108,Input!$A$10:$C$1130,3,FALSE)</f>
        <v>&lt;Immettere Sì/No/N/A&gt;</v>
      </c>
      <c r="F108" s="31">
        <v>0.05</v>
      </c>
      <c r="G108" s="31" t="s">
        <v>736</v>
      </c>
      <c r="H108" s="31" t="s">
        <v>1163</v>
      </c>
      <c r="I108" s="31" t="s">
        <v>737</v>
      </c>
      <c r="J108" s="31"/>
      <c r="K108" s="31">
        <f t="shared" si="3"/>
        <v>0</v>
      </c>
      <c r="L108" s="31"/>
      <c r="M108" s="31"/>
      <c r="N108" s="31"/>
      <c r="O108" s="31"/>
    </row>
    <row r="109" spans="1:15" ht="81.75" customHeight="1" x14ac:dyDescent="0.25">
      <c r="A109" s="24" t="s">
        <v>738</v>
      </c>
      <c r="B109" s="24" t="s">
        <v>739</v>
      </c>
      <c r="C109" s="24" t="s">
        <v>740</v>
      </c>
      <c r="D109" s="23" t="str">
        <f>VLOOKUP($A109,Input!$A$10:$C$1130,2,FALSE)</f>
        <v>L'azienda conosce le tecnologie per crittografare i dati personali e ha già crittografato alcuni dati personali, ad esempio codici fiscali, date di nascita o numeri di conti correnti?</v>
      </c>
      <c r="E109" s="25" t="str">
        <f>VLOOKUP($A109,Input!$A$10:$C$1130,3,FALSE)</f>
        <v>&lt;Immettere Sì/No/N/A&gt;</v>
      </c>
      <c r="F109" s="24">
        <v>0.4</v>
      </c>
      <c r="G109" s="23" t="s">
        <v>741</v>
      </c>
      <c r="H109" s="23" t="s">
        <v>1164</v>
      </c>
      <c r="I109" s="24" t="s">
        <v>742</v>
      </c>
      <c r="J109" s="24" t="s">
        <v>743</v>
      </c>
      <c r="K109" s="24">
        <f t="shared" si="3"/>
        <v>0</v>
      </c>
      <c r="L109" s="26">
        <f>IFERROR(SUMIF(G:G,G109,K:K)/(SUMIFS(F:F,G:G,G109,E:E,"Sì")+SUMIFS(F:F,G:G,G109,E:E,"No")),0)</f>
        <v>0</v>
      </c>
      <c r="M109" s="26" t="str">
        <f>_xlfn.IFNA(VLOOKUP(_xlfn.MAXIFS(F:F,G:G,G109,E:E,"No"),IF(G:G=G109,F:H),3,FALSE),"Concentrare l'attenzione dell'RGPD su altri scenari secondary.")</f>
        <v>Concentrare l'attenzione dell'RGPD su altri scenari secondary.</v>
      </c>
      <c r="N109" s="26" t="str">
        <f>IF(E109="&lt;Immettere Sì/No/N/A&gt;","Senza risposta",IF(E109="N/A","Non applicabile",IF(E109="No","Iniziale",IF(COUNTIFS(G:G,G109,B:B,"In corso",E:E,"Sì")=COUNTIFS(G:G,G109,B:B,"In corso"),"Ottimizzazione","In corso"))))</f>
        <v>Senza risposta</v>
      </c>
      <c r="O109" s="26" t="str">
        <f>G109</f>
        <v>P.2: Proteggere i dati personali attraverso la crittografia</v>
      </c>
    </row>
    <row r="110" spans="1:15" ht="56.25" customHeight="1" x14ac:dyDescent="0.25">
      <c r="A110" s="28" t="s">
        <v>744</v>
      </c>
      <c r="B110" s="29" t="s">
        <v>745</v>
      </c>
      <c r="C110" s="28" t="s">
        <v>746</v>
      </c>
      <c r="D110" s="23" t="str">
        <f>VLOOKUP($A110,Input!$A$10:$C$1130,2,FALSE)</f>
        <v>Ha adottato criteri o procedure per definire quali dati personali crittografare, come crittografarli e lo scopo della crittografia?</v>
      </c>
      <c r="E110" s="25" t="str">
        <f>VLOOKUP($A110,Input!$A$10:$C$1130,3,FALSE)</f>
        <v>&lt;Immettere Sì/No/N/A&gt;</v>
      </c>
      <c r="F110" s="28">
        <v>0.2</v>
      </c>
      <c r="G110" s="28" t="s">
        <v>747</v>
      </c>
      <c r="H110" s="28" t="s">
        <v>1165</v>
      </c>
      <c r="I110" s="28" t="s">
        <v>748</v>
      </c>
      <c r="J110" s="28"/>
      <c r="K110" s="28">
        <f t="shared" si="3"/>
        <v>0</v>
      </c>
      <c r="L110" s="28"/>
      <c r="M110" s="28"/>
      <c r="N110" s="28"/>
      <c r="O110" s="28"/>
    </row>
    <row r="111" spans="1:15" ht="38.25" customHeight="1" x14ac:dyDescent="0.25">
      <c r="A111" s="31" t="s">
        <v>749</v>
      </c>
      <c r="B111" s="32" t="s">
        <v>750</v>
      </c>
      <c r="C111" s="31" t="s">
        <v>751</v>
      </c>
      <c r="D111" s="23" t="str">
        <f>VLOOKUP($A111,Input!$A$10:$C$1130,2,FALSE)</f>
        <v>Dispone di uno standard di protezione dei dati che documenti i criteri di crittografia?</v>
      </c>
      <c r="E111" s="25" t="str">
        <f>VLOOKUP($A111,Input!$A$10:$C$1130,3,FALSE)</f>
        <v>&lt;Immettere Sì/No/N/A&gt;</v>
      </c>
      <c r="F111" s="31">
        <v>0.1</v>
      </c>
      <c r="G111" s="31" t="s">
        <v>752</v>
      </c>
      <c r="H111" s="31" t="s">
        <v>753</v>
      </c>
      <c r="I111" s="31" t="s">
        <v>754</v>
      </c>
      <c r="J111" s="31"/>
      <c r="K111" s="31">
        <f t="shared" si="3"/>
        <v>0</v>
      </c>
      <c r="L111" s="31"/>
      <c r="M111" s="31"/>
      <c r="N111" s="31"/>
      <c r="O111" s="31"/>
    </row>
    <row r="112" spans="1:15" ht="33" customHeight="1" x14ac:dyDescent="0.25">
      <c r="A112" s="28" t="s">
        <v>755</v>
      </c>
      <c r="B112" s="29" t="s">
        <v>756</v>
      </c>
      <c r="C112" s="28" t="s">
        <v>757</v>
      </c>
      <c r="D112" s="23" t="str">
        <f>VLOOKUP($A112,Input!$A$10:$C$1130,2,FALSE)</f>
        <v>Dispone delle tecnologie appropriate per eseguire la crittografia?</v>
      </c>
      <c r="E112" s="25" t="str">
        <f>VLOOKUP($A112,Input!$A$10:$C$1130,3,FALSE)</f>
        <v>&lt;Immettere Sì/No/N/A&gt;</v>
      </c>
      <c r="F112" s="28">
        <v>0.2</v>
      </c>
      <c r="G112" s="28" t="s">
        <v>758</v>
      </c>
      <c r="H112" s="28" t="s">
        <v>1166</v>
      </c>
      <c r="I112" s="28" t="s">
        <v>759</v>
      </c>
      <c r="J112" s="28"/>
      <c r="K112" s="28">
        <f t="shared" si="3"/>
        <v>0</v>
      </c>
      <c r="L112" s="28"/>
      <c r="M112" s="28"/>
      <c r="N112" s="28"/>
      <c r="O112" s="28"/>
    </row>
    <row r="113" spans="1:15" ht="33" customHeight="1" x14ac:dyDescent="0.25">
      <c r="A113" s="31" t="s">
        <v>760</v>
      </c>
      <c r="B113" s="32" t="s">
        <v>761</v>
      </c>
      <c r="C113" s="31" t="s">
        <v>762</v>
      </c>
      <c r="D113" s="23" t="str">
        <f>VLOOKUP($A113,Input!$A$10:$C$1130,2,FALSE)</f>
        <v>Analizza regolarmente la nuova tecnologia di crittografia e mantenersi aggiornati con la crittografia complessa?</v>
      </c>
      <c r="E113" s="25" t="str">
        <f>VLOOKUP($A113,Input!$A$10:$C$1130,3,FALSE)</f>
        <v>&lt;Immettere Sì/No/N/A&gt;</v>
      </c>
      <c r="F113" s="31">
        <v>0.1</v>
      </c>
      <c r="G113" s="31" t="s">
        <v>763</v>
      </c>
      <c r="H113" s="31" t="s">
        <v>1167</v>
      </c>
      <c r="I113" s="31" t="s">
        <v>764</v>
      </c>
      <c r="J113" s="31"/>
      <c r="K113" s="31">
        <f t="shared" si="3"/>
        <v>0</v>
      </c>
      <c r="L113" s="31"/>
      <c r="M113" s="31"/>
      <c r="N113" s="31"/>
      <c r="O113" s="31"/>
    </row>
    <row r="114" spans="1:15" ht="66.75" customHeight="1" x14ac:dyDescent="0.25">
      <c r="A114" s="24" t="s">
        <v>765</v>
      </c>
      <c r="B114" s="24" t="s">
        <v>766</v>
      </c>
      <c r="C114" s="24" t="s">
        <v>767</v>
      </c>
      <c r="D114" s="23" t="str">
        <f>VLOOKUP($A114,Input!$A$10:$C$1130,2,FALSE)</f>
        <v>L'azienda cerca continuamente di identificare i controlli di tecnologia, persone e processi necessari per proteggere la riservatezza, l'integrità e la disponibilità dei dati personali?</v>
      </c>
      <c r="E114" s="25" t="str">
        <f>VLOOKUP($A114,Input!$A$10:$C$1130,3,FALSE)</f>
        <v>&lt;Immettere Sì/No/N/A&gt;</v>
      </c>
      <c r="F114" s="24">
        <v>0.2</v>
      </c>
      <c r="G114" s="23" t="s">
        <v>768</v>
      </c>
      <c r="H114" s="23" t="s">
        <v>1168</v>
      </c>
      <c r="I114" s="24" t="s">
        <v>769</v>
      </c>
      <c r="J114" s="24" t="s">
        <v>770</v>
      </c>
      <c r="K114" s="24">
        <f t="shared" si="3"/>
        <v>0</v>
      </c>
      <c r="L114" s="26">
        <f>IFERROR(SUMIF(G:G,G114,K:K)/(SUMIFS(F:F,G:G,G114,E:E,"Sì")+SUMIFS(F:F,G:G,G114,E:E,"No")),0)</f>
        <v>0</v>
      </c>
      <c r="M114" s="26" t="str">
        <f>_xlfn.IFNA(VLOOKUP(_xlfn.MAXIFS(F:F,G:G,G114,E:E,"No"),IF(G:G=G114,F:H),3,FALSE),"Concentrare l'attenzione dell'RGPD su altri scenari secondary.")</f>
        <v>Concentrare l'attenzione dell'RGPD su altri scenari secondary.</v>
      </c>
      <c r="N114" s="26" t="str">
        <f>IF(E114="&lt;Immettere Sì/No/N/A&gt;","Senza risposta",IF(E114="N/A","Non applicabile",IF(E114="No","Iniziale",IF(COUNTIFS(G:G,G114,B:B,"In corso",E:E,"Sì")=COUNTIFS(G:G,G114,B:B,"In corso"),"Ottimizzazione","In corso"))))</f>
        <v>Senza risposta</v>
      </c>
      <c r="O114" s="26" t="str">
        <f>G114</f>
        <v>P.3: Proteggere i dati personali utilizzando controlli di sicurezza che assicurino la riservatezza, l'integrità e la disponibilità dei dati personali</v>
      </c>
    </row>
    <row r="115" spans="1:15" ht="67.5" customHeight="1" x14ac:dyDescent="0.25">
      <c r="A115" s="28" t="s">
        <v>771</v>
      </c>
      <c r="B115" s="29" t="s">
        <v>772</v>
      </c>
      <c r="C115" s="28" t="s">
        <v>773</v>
      </c>
      <c r="D115" s="23" t="str">
        <f>VLOOKUP($A115,Input!$A$10:$C$1130,2,FALSE)</f>
        <v>Definito formalmente i requisiti di protezione per la riservatezza, l'integrità e la disponibilità dei dati personali controllati?</v>
      </c>
      <c r="E115" s="25" t="str">
        <f>VLOOKUP($A115,Input!$A$10:$C$1130,3,FALSE)</f>
        <v>&lt;Immettere Sì/No/N/A&gt;</v>
      </c>
      <c r="F115" s="28">
        <v>0.15</v>
      </c>
      <c r="G115" s="28" t="s">
        <v>1170</v>
      </c>
      <c r="H115" s="28" t="s">
        <v>1169</v>
      </c>
      <c r="I115" s="28" t="s">
        <v>774</v>
      </c>
      <c r="J115" s="28"/>
      <c r="K115" s="28">
        <f t="shared" si="3"/>
        <v>0</v>
      </c>
      <c r="L115" s="28"/>
      <c r="M115" s="28"/>
      <c r="N115" s="28"/>
      <c r="O115" s="28"/>
    </row>
    <row r="116" spans="1:15" ht="68.25" customHeight="1" x14ac:dyDescent="0.25">
      <c r="A116" s="28" t="s">
        <v>775</v>
      </c>
      <c r="B116" s="29" t="s">
        <v>776</v>
      </c>
      <c r="C116" s="28" t="s">
        <v>777</v>
      </c>
      <c r="D116" s="23" t="str">
        <f>VLOOKUP($A116,Input!$A$10:$C$1130,2,FALSE)</f>
        <v>Definito formalmente le misure per soddisfare i requisiti per proteggere la riservatezza, l'integrità e la disponibilità dei dati personali?</v>
      </c>
      <c r="E116" s="25" t="str">
        <f>VLOOKUP($A116,Input!$A$10:$C$1130,3,FALSE)</f>
        <v>&lt;Immettere Sì/No/N/A&gt;</v>
      </c>
      <c r="F116" s="28">
        <v>0.1</v>
      </c>
      <c r="G116" s="28" t="s">
        <v>1170</v>
      </c>
      <c r="H116" s="28" t="s">
        <v>778</v>
      </c>
      <c r="I116" s="28" t="s">
        <v>779</v>
      </c>
      <c r="J116" s="28"/>
      <c r="K116" s="28">
        <f t="shared" si="3"/>
        <v>0</v>
      </c>
      <c r="L116" s="28"/>
      <c r="M116" s="28"/>
      <c r="N116" s="28"/>
      <c r="O116" s="28"/>
    </row>
    <row r="117" spans="1:15" ht="100.5" customHeight="1" x14ac:dyDescent="0.25">
      <c r="A117" s="31" t="s">
        <v>780</v>
      </c>
      <c r="B117" s="32" t="s">
        <v>781</v>
      </c>
      <c r="C117" s="31" t="s">
        <v>782</v>
      </c>
      <c r="D117" s="23" t="str">
        <f>VLOOKUP($A117,Input!$A$10:$C$1130,2,FALSE)</f>
        <v>Stabilito un programma o un processo formale per migliorare la protezione della riservatezza, dell'integrità e della disponibilità dei dati attraverso costanti investimenti in personale esperto, tecnologia e best practice di sicurezza?</v>
      </c>
      <c r="E117" s="25" t="str">
        <f>VLOOKUP($A117,Input!$A$10:$C$1130,3,FALSE)</f>
        <v>&lt;Immettere Sì/No/N/A&gt;</v>
      </c>
      <c r="F117" s="31">
        <v>0.05</v>
      </c>
      <c r="G117" s="31" t="s">
        <v>783</v>
      </c>
      <c r="H117" s="31" t="s">
        <v>1171</v>
      </c>
      <c r="I117" s="31" t="s">
        <v>784</v>
      </c>
      <c r="J117" s="31"/>
      <c r="K117" s="31">
        <f t="shared" si="3"/>
        <v>0</v>
      </c>
      <c r="L117" s="31"/>
      <c r="M117" s="31"/>
      <c r="N117" s="31"/>
      <c r="O117" s="31"/>
    </row>
    <row r="118" spans="1:15" ht="83.25" customHeight="1" x14ac:dyDescent="0.25">
      <c r="A118" s="28" t="s">
        <v>785</v>
      </c>
      <c r="B118" s="29" t="s">
        <v>786</v>
      </c>
      <c r="C118" s="28" t="s">
        <v>787</v>
      </c>
      <c r="D118" s="23" t="str">
        <f>VLOOKUP($A118,Input!$A$10:$C$1130,2,FALSE)</f>
        <v>Implementato una tecnologia o controlli di processo interni per l'uso dei dati personali in base alle autorizzazioni?</v>
      </c>
      <c r="E118" s="25" t="str">
        <f>VLOOKUP($A118,Input!$A$10:$C$1130,3,FALSE)</f>
        <v>&lt;Immettere Sì/No/N/A&gt;</v>
      </c>
      <c r="F118" s="28">
        <v>0.1</v>
      </c>
      <c r="G118" s="28" t="s">
        <v>1170</v>
      </c>
      <c r="H118" s="28" t="s">
        <v>1172</v>
      </c>
      <c r="I118" s="28" t="s">
        <v>788</v>
      </c>
      <c r="J118" s="28"/>
      <c r="K118" s="28">
        <f t="shared" si="3"/>
        <v>0</v>
      </c>
      <c r="L118" s="28"/>
      <c r="M118" s="28"/>
      <c r="N118" s="28"/>
      <c r="O118" s="28"/>
    </row>
    <row r="119" spans="1:15" ht="68.25" customHeight="1" x14ac:dyDescent="0.25">
      <c r="A119" s="28" t="s">
        <v>789</v>
      </c>
      <c r="B119" s="29" t="s">
        <v>790</v>
      </c>
      <c r="C119" s="28" t="s">
        <v>791</v>
      </c>
      <c r="D119" s="23" t="str">
        <f>VLOOKUP($A119,Input!$A$10:$C$1130,2,FALSE)</f>
        <v>Stipulato contratti esterni con partner/provider di servizi per l'uso dei dati personali solo in base alle autorizzazioni?</v>
      </c>
      <c r="E119" s="25" t="str">
        <f>VLOOKUP($A119,Input!$A$10:$C$1130,3,FALSE)</f>
        <v>&lt;Immettere Sì/No/N/A&gt;</v>
      </c>
      <c r="F119" s="28">
        <v>0.1</v>
      </c>
      <c r="G119" s="28" t="s">
        <v>1170</v>
      </c>
      <c r="H119" s="28" t="s">
        <v>1173</v>
      </c>
      <c r="I119" s="28" t="s">
        <v>792</v>
      </c>
      <c r="J119" s="28"/>
      <c r="K119" s="28">
        <f t="shared" si="3"/>
        <v>0</v>
      </c>
      <c r="L119" s="28"/>
      <c r="M119" s="28"/>
      <c r="N119" s="28"/>
      <c r="O119" s="28"/>
    </row>
    <row r="120" spans="1:15" ht="70.5" customHeight="1" x14ac:dyDescent="0.25">
      <c r="A120" s="28" t="s">
        <v>793</v>
      </c>
      <c r="B120" s="29" t="s">
        <v>794</v>
      </c>
      <c r="C120" s="28" t="s">
        <v>795</v>
      </c>
      <c r="D120" s="23" t="str">
        <f>VLOOKUP($A120,Input!$A$10:$C$1130,2,FALSE)</f>
        <v>Implementato tecnologie e processi per consentire il ripristino della disponibilità dei dati personali in modo puntuale, qualora diventino indisponibili a causa di incidenti quali attacchi informatici, calamità naturali, interruzioni dell'alimentazione o problemi tecnici?</v>
      </c>
      <c r="E120" s="25" t="str">
        <f>VLOOKUP($A120,Input!$A$10:$C$1130,3,FALSE)</f>
        <v>&lt;Immettere Sì/No/N/A&gt;</v>
      </c>
      <c r="F120" s="28">
        <v>0.1</v>
      </c>
      <c r="G120" s="28" t="s">
        <v>796</v>
      </c>
      <c r="H120" s="28" t="s">
        <v>1174</v>
      </c>
      <c r="I120" s="28" t="s">
        <v>797</v>
      </c>
      <c r="J120" s="28"/>
      <c r="K120" s="28">
        <f t="shared" si="3"/>
        <v>0</v>
      </c>
      <c r="L120" s="28"/>
      <c r="M120" s="28"/>
      <c r="N120" s="28"/>
      <c r="O120" s="28"/>
    </row>
    <row r="121" spans="1:15" ht="84.75" customHeight="1" x14ac:dyDescent="0.25">
      <c r="A121" s="28" t="s">
        <v>798</v>
      </c>
      <c r="B121" s="29" t="s">
        <v>799</v>
      </c>
      <c r="C121" s="28" t="s">
        <v>800</v>
      </c>
      <c r="D121" s="23" t="str">
        <f>VLOOKUP($A121,Input!$A$10:$C$1130,2,FALSE)</f>
        <v>Implementato protezioni appropriate per i trasferimenti dei dati personali oltre i confini internazionali e a organizzazioni internazionali, ad esempio in base agli standard pubblicati dalle agenzie governative dell'Unione Europea (o di stati membri)?</v>
      </c>
      <c r="E121" s="25" t="str">
        <f>VLOOKUP($A121,Input!$A$10:$C$1130,3,FALSE)</f>
        <v>&lt;Immettere Sì/No/N/A&gt;</v>
      </c>
      <c r="F121" s="28">
        <v>0.1</v>
      </c>
      <c r="G121" s="28" t="s">
        <v>1170</v>
      </c>
      <c r="H121" s="28" t="s">
        <v>1175</v>
      </c>
      <c r="I121" s="28" t="s">
        <v>801</v>
      </c>
      <c r="J121" s="28"/>
      <c r="K121" s="28">
        <f t="shared" si="3"/>
        <v>0</v>
      </c>
      <c r="L121" s="28"/>
      <c r="M121" s="28"/>
      <c r="N121" s="28"/>
      <c r="O121" s="28"/>
    </row>
    <row r="122" spans="1:15" ht="70.5" customHeight="1" x14ac:dyDescent="0.25">
      <c r="A122" s="28" t="s">
        <v>802</v>
      </c>
      <c r="B122" s="29" t="s">
        <v>803</v>
      </c>
      <c r="C122" s="28" t="s">
        <v>804</v>
      </c>
      <c r="D122" s="23" t="str">
        <f>VLOOKUP($A122,Input!$A$10:$C$1130,2,FALSE)</f>
        <v>Implementato misure appropriate per mantenere la riservatezza dei dati personali, oltre alla crittografia, ad esempio autorizzazioni file, liste di controllo dell'accesso e protezione fisica dei computer e dell'apparecchiatura di rete?</v>
      </c>
      <c r="E122" s="25" t="str">
        <f>VLOOKUP($A122,Input!$A$10:$C$1130,3,FALSE)</f>
        <v>&lt;Immettere Sì/No/N/A&gt;</v>
      </c>
      <c r="F122" s="28">
        <v>0.05</v>
      </c>
      <c r="G122" s="28" t="s">
        <v>805</v>
      </c>
      <c r="H122" s="28" t="s">
        <v>1176</v>
      </c>
      <c r="I122" s="28" t="s">
        <v>806</v>
      </c>
      <c r="J122" s="28"/>
      <c r="K122" s="28">
        <f t="shared" si="3"/>
        <v>0</v>
      </c>
      <c r="L122" s="28"/>
      <c r="M122" s="28"/>
      <c r="N122" s="28"/>
      <c r="O122" s="28"/>
    </row>
    <row r="123" spans="1:15" ht="72.75" customHeight="1" x14ac:dyDescent="0.25">
      <c r="A123" s="28" t="s">
        <v>807</v>
      </c>
      <c r="B123" s="29" t="s">
        <v>808</v>
      </c>
      <c r="C123" s="28" t="s">
        <v>809</v>
      </c>
      <c r="D123" s="23" t="str">
        <f>VLOOKUP($A123,Input!$A$10:$C$1130,2,FALSE)</f>
        <v>Implementato misure appropriate per mantenere l'integrità dei dati personali, ad esempio hash, backup e convalida dell'input?</v>
      </c>
      <c r="E123" s="25" t="str">
        <f>VLOOKUP($A123,Input!$A$10:$C$1130,3,FALSE)</f>
        <v>&lt;Immettere Sì/No/N/A&gt;</v>
      </c>
      <c r="F123" s="28">
        <v>0.05</v>
      </c>
      <c r="G123" s="28" t="s">
        <v>1170</v>
      </c>
      <c r="H123" s="28" t="s">
        <v>1177</v>
      </c>
      <c r="I123" s="28" t="s">
        <v>810</v>
      </c>
      <c r="J123" s="28"/>
      <c r="K123" s="28">
        <f t="shared" si="3"/>
        <v>0</v>
      </c>
      <c r="L123" s="28"/>
      <c r="M123" s="28"/>
      <c r="N123" s="28"/>
      <c r="O123" s="28"/>
    </row>
    <row r="124" spans="1:15" ht="101.25" customHeight="1" x14ac:dyDescent="0.25">
      <c r="A124" s="24" t="s">
        <v>811</v>
      </c>
      <c r="B124" s="24" t="s">
        <v>812</v>
      </c>
      <c r="C124" s="24" t="s">
        <v>813</v>
      </c>
      <c r="D124" s="23" t="str">
        <f>VLOOKUP($A124,Input!$A$10:$C$1130,2,FALSE)</f>
        <v>L'azienda è a conoscenza del potenziale impatto delle violazioni dei dati personali e ha attuato un piano di risposta?</v>
      </c>
      <c r="E124" s="25" t="str">
        <f>VLOOKUP($A124,Input!$A$10:$C$1130,3,FALSE)</f>
        <v>&lt;Immettere Sì/No/N/A&gt;</v>
      </c>
      <c r="F124" s="24">
        <v>0.3</v>
      </c>
      <c r="G124" s="23" t="s">
        <v>814</v>
      </c>
      <c r="H124" s="23" t="s">
        <v>1178</v>
      </c>
      <c r="I124" s="24" t="s">
        <v>815</v>
      </c>
      <c r="J124" s="24" t="s">
        <v>816</v>
      </c>
      <c r="K124" s="24">
        <f t="shared" si="3"/>
        <v>0</v>
      </c>
      <c r="L124" s="26">
        <f>IFERROR(SUMIF(G:G,G124,K:K)/(SUMIFS(F:F,G:G,G124,E:E,"Sì")+SUMIFS(F:F,G:G,G124,E:E,"No")),0)</f>
        <v>0</v>
      </c>
      <c r="M124" s="26" t="str">
        <f>_xlfn.IFNA(VLOOKUP(_xlfn.MAXIFS(F:F,G:G,G124,E:E,"No"),IF(G:G=G124,F:H),3,FALSE),"Concentrare l'attenzione dell'RGPD su altri scenari secondary.")</f>
        <v>Concentrare l'attenzione dell'RGPD su altri scenari secondary.</v>
      </c>
      <c r="N124" s="26" t="str">
        <f>IF(E124="&lt;Immettere Sì/No/N/A&gt;","Senza risposta",IF(E124="N/A","Non applicabile",IF(E124="No","Iniziale",IF(COUNTIFS(G:G,G124,B:B,"In corso",E:E,"Sì")=COUNTIFS(G:G,G124,B:B,"In corso"),"Ottimizzazione","In corso"))))</f>
        <v>Senza risposta</v>
      </c>
      <c r="O124" s="26" t="str">
        <f>G124</f>
        <v>P.4: Prepararsi, rilevare e rispondere alle violazioni dei dati</v>
      </c>
    </row>
    <row r="125" spans="1:15" ht="105" customHeight="1" x14ac:dyDescent="0.25">
      <c r="A125" s="28" t="s">
        <v>817</v>
      </c>
      <c r="B125" s="29" t="s">
        <v>818</v>
      </c>
      <c r="C125" s="28" t="s">
        <v>819</v>
      </c>
      <c r="D125" s="23" t="str">
        <f>VLOOKUP($A125,Input!$A$10:$C$1130,2,FALSE)</f>
        <v>Notifica le violazioni dei dati personali ai soggetti interessati e alle autorità di supervisione (entro 72 ore per le autorità di supervisione), ove sussista un rischio elevato di impatto per i soggetti interessati?</v>
      </c>
      <c r="E125" s="25" t="str">
        <f>VLOOKUP($A125,Input!$A$10:$C$1130,3,FALSE)</f>
        <v>&lt;Immettere Sì/No/N/A&gt;</v>
      </c>
      <c r="F125" s="28">
        <v>0.2</v>
      </c>
      <c r="G125" s="28" t="s">
        <v>820</v>
      </c>
      <c r="H125" s="28" t="s">
        <v>821</v>
      </c>
      <c r="I125" s="28" t="s">
        <v>822</v>
      </c>
      <c r="J125" s="28"/>
      <c r="K125" s="28">
        <f t="shared" si="3"/>
        <v>0</v>
      </c>
      <c r="L125" s="30"/>
      <c r="M125" s="28"/>
      <c r="N125" s="28"/>
      <c r="O125" s="28"/>
    </row>
    <row r="126" spans="1:15" ht="82.5" x14ac:dyDescent="0.25">
      <c r="A126" s="28" t="s">
        <v>823</v>
      </c>
      <c r="B126" s="29" t="s">
        <v>824</v>
      </c>
      <c r="C126" s="28" t="s">
        <v>825</v>
      </c>
      <c r="D126" s="23" t="str">
        <f>VLOOKUP($A126,Input!$A$10:$C$1130,2,FALSE)</f>
        <v>Fornisce avvisi di violazione dei dati usando un linguaggio chiaro e semplice, descrivendo la natura e l'impatto della violazione, la persona di contatto appropriata e il rimedio dell'azienda per la violazione?</v>
      </c>
      <c r="E126" s="25" t="str">
        <f>VLOOKUP($A126,Input!$A$10:$C$1130,3,FALSE)</f>
        <v>&lt;Immettere Sì/No/N/A&gt;</v>
      </c>
      <c r="F126" s="28">
        <v>0.1</v>
      </c>
      <c r="G126" s="28" t="s">
        <v>826</v>
      </c>
      <c r="H126" s="28" t="s">
        <v>1179</v>
      </c>
      <c r="I126" s="28" t="s">
        <v>827</v>
      </c>
      <c r="J126" s="28"/>
      <c r="K126" s="28">
        <f t="shared" si="3"/>
        <v>0</v>
      </c>
      <c r="L126" s="28"/>
      <c r="M126" s="28"/>
      <c r="N126" s="28"/>
      <c r="O126" s="28"/>
    </row>
    <row r="127" spans="1:15" ht="99" x14ac:dyDescent="0.25">
      <c r="A127" s="28" t="s">
        <v>828</v>
      </c>
      <c r="B127" s="29" t="s">
        <v>829</v>
      </c>
      <c r="C127" s="28" t="s">
        <v>830</v>
      </c>
      <c r="D127" s="23" t="str">
        <f>VLOOKUP($A127,Input!$A$10:$C$1130,2,FALSE)</f>
        <v>Dispone di un processo o di una tecnologia per rilevare le violazioni dei dati negli archivi dati controllati, inclusi sistemi online, offline e di terze parti?</v>
      </c>
      <c r="E127" s="25" t="str">
        <f>VLOOKUP($A127,Input!$A$10:$C$1130,3,FALSE)</f>
        <v>&lt;Immettere Sì/No/N/A&gt;</v>
      </c>
      <c r="F127" s="28">
        <v>0.1</v>
      </c>
      <c r="G127" s="28" t="s">
        <v>831</v>
      </c>
      <c r="H127" s="28" t="s">
        <v>1180</v>
      </c>
      <c r="I127" s="28" t="s">
        <v>832</v>
      </c>
      <c r="J127" s="28"/>
      <c r="K127" s="28">
        <f t="shared" si="3"/>
        <v>0</v>
      </c>
      <c r="L127" s="28"/>
      <c r="M127" s="28"/>
      <c r="N127" s="28"/>
      <c r="O127" s="28"/>
    </row>
    <row r="128" spans="1:15" ht="97.5" customHeight="1" x14ac:dyDescent="0.25">
      <c r="A128" s="28" t="s">
        <v>833</v>
      </c>
      <c r="B128" s="29" t="s">
        <v>834</v>
      </c>
      <c r="C128" s="28" t="s">
        <v>835</v>
      </c>
      <c r="D128" s="23" t="str">
        <f>VLOOKUP($A128,Input!$A$10:$C$1130,2,FALSE)</f>
        <v>Mantiene record dettagliati delle violazioni dei dati, inclusi origine, impatto e rimedi?</v>
      </c>
      <c r="E128" s="25" t="str">
        <f>VLOOKUP($A128,Input!$A$10:$C$1130,3,FALSE)</f>
        <v>&lt;Immettere Sì/No/N/A&gt;</v>
      </c>
      <c r="F128" s="28">
        <v>0.1</v>
      </c>
      <c r="G128" s="28" t="s">
        <v>836</v>
      </c>
      <c r="H128" s="28" t="s">
        <v>1181</v>
      </c>
      <c r="I128" s="28" t="s">
        <v>837</v>
      </c>
      <c r="J128" s="28"/>
      <c r="K128" s="28">
        <f t="shared" si="3"/>
        <v>0</v>
      </c>
      <c r="L128" s="28"/>
      <c r="M128" s="28"/>
      <c r="N128" s="28"/>
      <c r="O128" s="28"/>
    </row>
    <row r="129" spans="1:15" ht="84" customHeight="1" x14ac:dyDescent="0.25">
      <c r="A129" s="28" t="s">
        <v>838</v>
      </c>
      <c r="B129" s="29" t="s">
        <v>839</v>
      </c>
      <c r="C129" s="28" t="s">
        <v>840</v>
      </c>
      <c r="D129" s="23" t="str">
        <f>VLOOKUP($A129,Input!$A$10:$C$1130,2,FALSE)</f>
        <v>Discute, documenta e applica lezioni apprese dalle violazioni dei dati?</v>
      </c>
      <c r="E129" s="25" t="str">
        <f>VLOOKUP($A129,Input!$A$10:$C$1130,3,FALSE)</f>
        <v>&lt;Immettere Sì/No/N/A&gt;</v>
      </c>
      <c r="F129" s="28">
        <v>0.1</v>
      </c>
      <c r="G129" s="28" t="s">
        <v>841</v>
      </c>
      <c r="H129" s="28" t="s">
        <v>1182</v>
      </c>
      <c r="I129" s="28" t="s">
        <v>842</v>
      </c>
      <c r="J129" s="28"/>
      <c r="K129" s="28">
        <f t="shared" si="3"/>
        <v>0</v>
      </c>
      <c r="L129" s="28"/>
      <c r="M129" s="28"/>
      <c r="N129" s="28"/>
      <c r="O129" s="28"/>
    </row>
    <row r="130" spans="1:15" ht="47.25" customHeight="1" x14ac:dyDescent="0.25">
      <c r="A130" s="31" t="s">
        <v>843</v>
      </c>
      <c r="B130" s="32" t="s">
        <v>844</v>
      </c>
      <c r="C130" s="31" t="s">
        <v>845</v>
      </c>
      <c r="D130" s="23" t="str">
        <f>VLOOKUP($A130,Input!$A$10:$C$1130,2,FALSE)</f>
        <v>Aggiorna regolarmente la tecnologia e le procedure di risposta alle violazioni dei dati?</v>
      </c>
      <c r="E130" s="25" t="str">
        <f>VLOOKUP($A130,Input!$A$10:$C$1130,3,FALSE)</f>
        <v>&lt;Immettere Sì/No/N/A&gt;</v>
      </c>
      <c r="F130" s="31">
        <v>0.05</v>
      </c>
      <c r="G130" s="31" t="s">
        <v>846</v>
      </c>
      <c r="H130" s="31" t="s">
        <v>847</v>
      </c>
      <c r="I130" s="31" t="s">
        <v>848</v>
      </c>
      <c r="J130" s="31"/>
      <c r="K130" s="31">
        <f t="shared" ref="K130:K163" si="4">SUMIF(E130,"Sì",F130)</f>
        <v>0</v>
      </c>
      <c r="L130" s="31"/>
      <c r="M130" s="31"/>
      <c r="N130" s="31"/>
      <c r="O130" s="31"/>
    </row>
    <row r="131" spans="1:15" ht="49.5" x14ac:dyDescent="0.25">
      <c r="A131" s="31" t="s">
        <v>849</v>
      </c>
      <c r="B131" s="32" t="s">
        <v>850</v>
      </c>
      <c r="C131" s="31" t="s">
        <v>851</v>
      </c>
      <c r="D131" s="23" t="str">
        <f>VLOOKUP($A131,Input!$A$10:$C$1130,2,FALSE)</f>
        <v>Mantiene metriche per il modo in cui le violazioni dei dati personali vengono rilevate, risolte e segnalate, ad esempio l'impatto sulle operazioni e l'efficacia dei rimedi?</v>
      </c>
      <c r="E131" s="25" t="str">
        <f>VLOOKUP($A131,Input!$A$10:$C$1130,3,FALSE)</f>
        <v>&lt;Immettere Sì/No/N/A&gt;</v>
      </c>
      <c r="F131" s="31">
        <v>0.05</v>
      </c>
      <c r="G131" s="31" t="s">
        <v>852</v>
      </c>
      <c r="H131" s="31" t="s">
        <v>853</v>
      </c>
      <c r="I131" s="31" t="s">
        <v>854</v>
      </c>
      <c r="J131" s="31"/>
      <c r="K131" s="31">
        <f t="shared" si="4"/>
        <v>0</v>
      </c>
      <c r="L131" s="31"/>
      <c r="M131" s="31"/>
      <c r="N131" s="31"/>
      <c r="O131" s="31"/>
    </row>
    <row r="132" spans="1:15" ht="83.25" customHeight="1" x14ac:dyDescent="0.25">
      <c r="A132" s="24" t="s">
        <v>855</v>
      </c>
      <c r="B132" s="24" t="s">
        <v>856</v>
      </c>
      <c r="C132" s="24" t="s">
        <v>857</v>
      </c>
      <c r="D132" s="23" t="str">
        <f>VLOOKUP($A132,Input!$A$10:$C$1130,2,FALSE)</f>
        <v>L'azienda testa le sue misure di sicurezza attraverso mezzi tecnici, social engineering o esercizi da tavolo?</v>
      </c>
      <c r="E132" s="25" t="str">
        <f>VLOOKUP($A132,Input!$A$10:$C$1130,3,FALSE)</f>
        <v>&lt;Immettere Sì/No/N/A&gt;</v>
      </c>
      <c r="F132" s="24">
        <v>0.3</v>
      </c>
      <c r="G132" s="23" t="s">
        <v>1502</v>
      </c>
      <c r="H132" s="23" t="s">
        <v>1183</v>
      </c>
      <c r="I132" s="24" t="s">
        <v>858</v>
      </c>
      <c r="J132" s="24" t="s">
        <v>859</v>
      </c>
      <c r="K132" s="24">
        <f t="shared" si="4"/>
        <v>0</v>
      </c>
      <c r="L132" s="26">
        <f>IFERROR(SUMIF(G:G,G132,K:K)/(SUMIFS(F:F,G:G,G132,E:E,"Sì")+SUMIFS(F:F,G:G,G132,E:E,"No")),0)</f>
        <v>0</v>
      </c>
      <c r="M132" s="26" t="str">
        <f>_xlfn.IFNA(VLOOKUP(_xlfn.MAXIFS(F:F,G:G,G132,E:E,"No"),IF(G:G=G132,F:H),3,FALSE),"Concentrare l'attenzione dell'RGPD su altri scenari secondary.")</f>
        <v>Concentrare l'attenzione dell'RGPD su altri scenari secondary.</v>
      </c>
      <c r="N132" s="26" t="str">
        <f>IF(E132="&lt;Immettere Sì/No/N/A&gt;","Senza risposta",IF(E132="N/A","Non applicabile",IF(E132="No","Iniziale",IF(COUNTIFS(G:G,G132,B:B,"In corso",E:E,"Sì")=COUNTIFS(G:G,G132,B:B,"In corso"),"Ottimizzazione","In corso"))))</f>
        <v>Senza risposta</v>
      </c>
      <c r="O132" s="26" t="str">
        <f>G132</f>
        <v>P.5: Agevolare la verifica periodica delle misure di sicurezza</v>
      </c>
    </row>
    <row r="133" spans="1:15" ht="84.75" customHeight="1" x14ac:dyDescent="0.25">
      <c r="A133" s="28" t="s">
        <v>860</v>
      </c>
      <c r="B133" s="29" t="s">
        <v>861</v>
      </c>
      <c r="C133" s="28" t="s">
        <v>862</v>
      </c>
      <c r="D133" s="23" t="str">
        <f>VLOOKUP($A133,Input!$A$10:$C$1130,2,FALSE)</f>
        <v>Dispone di un processo per testare e valutare regolarmente le misure di sicurezza tecniche e organizzative?</v>
      </c>
      <c r="E133" s="25" t="str">
        <f>VLOOKUP($A133,Input!$A$10:$C$1130,3,FALSE)</f>
        <v>&lt;Immettere Sì/No/N/A&gt;</v>
      </c>
      <c r="F133" s="28">
        <v>0.2</v>
      </c>
      <c r="G133" s="28" t="s">
        <v>1502</v>
      </c>
      <c r="H133" s="28" t="s">
        <v>1184</v>
      </c>
      <c r="I133" s="28" t="s">
        <v>863</v>
      </c>
      <c r="J133" s="28"/>
      <c r="K133" s="28">
        <f t="shared" si="4"/>
        <v>0</v>
      </c>
      <c r="L133" s="28"/>
      <c r="M133" s="28"/>
      <c r="N133" s="28"/>
      <c r="O133" s="28"/>
    </row>
    <row r="134" spans="1:15" ht="103.5" customHeight="1" x14ac:dyDescent="0.25">
      <c r="A134" s="31" t="s">
        <v>864</v>
      </c>
      <c r="B134" s="32" t="s">
        <v>865</v>
      </c>
      <c r="C134" s="31" t="s">
        <v>866</v>
      </c>
      <c r="D134" s="23" t="str">
        <f>VLOOKUP($A134,Input!$A$10:$C$1130,2,FALSE)</f>
        <v>Si rivolge a partner esterni o a un servizio gestito per testare e valutare periodicamente le misure di sicurezza tecniche e organizzative?</v>
      </c>
      <c r="E134" s="25" t="str">
        <f>VLOOKUP($A134,Input!$A$10:$C$1130,3,FALSE)</f>
        <v>&lt;Immettere Sì/No/N/A&gt;</v>
      </c>
      <c r="F134" s="31">
        <v>0.1</v>
      </c>
      <c r="G134" s="31" t="s">
        <v>867</v>
      </c>
      <c r="H134" s="31" t="s">
        <v>868</v>
      </c>
      <c r="I134" s="31" t="s">
        <v>869</v>
      </c>
      <c r="J134" s="31"/>
      <c r="K134" s="31">
        <f t="shared" si="4"/>
        <v>0</v>
      </c>
      <c r="L134" s="31"/>
      <c r="M134" s="31"/>
      <c r="N134" s="31"/>
      <c r="O134" s="31"/>
    </row>
    <row r="135" spans="1:15" ht="66.75" customHeight="1" x14ac:dyDescent="0.25">
      <c r="A135" s="28" t="s">
        <v>870</v>
      </c>
      <c r="B135" s="29" t="s">
        <v>871</v>
      </c>
      <c r="C135" s="28" t="s">
        <v>872</v>
      </c>
      <c r="D135" s="23" t="str">
        <f>VLOOKUP($A135,Input!$A$10:$C$1130,2,FALSE)</f>
        <v>Dispone della tecnologia appropriata per testare e valutare regolarmente le misure di sicurezza tecniche e organizzative?</v>
      </c>
      <c r="E135" s="25" t="str">
        <f>VLOOKUP($A135,Input!$A$10:$C$1130,3,FALSE)</f>
        <v>&lt;Immettere Sì/No/N/A&gt;</v>
      </c>
      <c r="F135" s="28">
        <v>0.2</v>
      </c>
      <c r="G135" s="28" t="s">
        <v>873</v>
      </c>
      <c r="H135" s="28" t="s">
        <v>1186</v>
      </c>
      <c r="I135" s="28" t="s">
        <v>874</v>
      </c>
      <c r="J135" s="28"/>
      <c r="K135" s="28">
        <f t="shared" si="4"/>
        <v>0</v>
      </c>
      <c r="L135" s="28"/>
      <c r="M135" s="28"/>
      <c r="N135" s="28"/>
      <c r="O135" s="28"/>
    </row>
    <row r="136" spans="1:15" ht="50.25" customHeight="1" x14ac:dyDescent="0.25">
      <c r="A136" s="28" t="s">
        <v>875</v>
      </c>
      <c r="B136" s="29" t="s">
        <v>876</v>
      </c>
      <c r="C136" s="28" t="s">
        <v>877</v>
      </c>
      <c r="D136" s="23" t="str">
        <f>VLOOKUP($A136,Input!$A$10:$C$1130,2,FALSE)</f>
        <v>Dispone del personale appropriato per eseguire i test?</v>
      </c>
      <c r="E136" s="25" t="str">
        <f>VLOOKUP($A136,Input!$A$10:$C$1130,3,FALSE)</f>
        <v>&lt;Immettere Sì/No/N/A&gt;</v>
      </c>
      <c r="F136" s="28">
        <v>0.2</v>
      </c>
      <c r="G136" s="28" t="s">
        <v>878</v>
      </c>
      <c r="H136" s="28" t="s">
        <v>1185</v>
      </c>
      <c r="I136" s="28" t="s">
        <v>879</v>
      </c>
      <c r="J136" s="28"/>
      <c r="K136" s="28">
        <f t="shared" si="4"/>
        <v>0</v>
      </c>
      <c r="L136" s="28"/>
      <c r="M136" s="28"/>
      <c r="N136" s="28"/>
      <c r="O136" s="28"/>
    </row>
    <row r="137" spans="1:15" ht="82.5" customHeight="1" x14ac:dyDescent="0.25">
      <c r="A137" s="24" t="s">
        <v>880</v>
      </c>
      <c r="B137" s="24" t="s">
        <v>881</v>
      </c>
      <c r="C137" s="24" t="s">
        <v>882</v>
      </c>
      <c r="D137" s="23" t="str">
        <f>VLOOKUP($A137,Input!$A$10:$C$1130,2,FALSE)</f>
        <v>L'azienda mantiene la documentazione delle attività di elaborazione con alcune informazioni aggiuntive relative allo scopo o all'ambito delle stesse?</v>
      </c>
      <c r="E137" s="25" t="str">
        <f>VLOOKUP($A137,Input!$A$10:$C$1130,3,FALSE)</f>
        <v>&lt;Immettere Sì/No/N/A&gt;</v>
      </c>
      <c r="F137" s="24">
        <v>0.3</v>
      </c>
      <c r="G137" s="23" t="s">
        <v>883</v>
      </c>
      <c r="H137" s="23" t="s">
        <v>1187</v>
      </c>
      <c r="I137" s="24" t="s">
        <v>884</v>
      </c>
      <c r="J137" s="24" t="s">
        <v>885</v>
      </c>
      <c r="K137" s="24">
        <f t="shared" si="4"/>
        <v>0</v>
      </c>
      <c r="L137" s="26">
        <f>IFERROR(SUMIF(G:G,G137,K:K)/(SUMIFS(F:F,G:G,G137,E:E,"Sì")+SUMIFS(F:F,G:G,G137,E:E,"No")),0)</f>
        <v>0</v>
      </c>
      <c r="M137" s="26" t="str">
        <f>_xlfn.IFNA(VLOOKUP(_xlfn.MAXIFS(F:F,G:G,G137,E:E,"No"),IF(G:G=G137,F:H),3,FALSE),"Concentrare l'attenzione dell'RGPD su altri scenari secondary.")</f>
        <v>Concentrare l'attenzione dell'RGPD su altri scenari secondary.</v>
      </c>
      <c r="N137" s="26" t="str">
        <f>IF(E137="&lt;Immettere Sì/No/N/A&gt;","Senza risposta",IF(E137="N/A","Non applicabile",IF(E137="No","Iniziale",IF(COUNTIFS(G:G,G137,B:B,"In corso",E:E,"Sì")=COUNTIFS(G:G,G137,B:B,"In corso"),"Ottimizzazione","In corso"))))</f>
        <v>Senza risposta</v>
      </c>
      <c r="O137" s="26" t="str">
        <f>G137</f>
        <v>S.1: Mantenere la documentazione per mostrare la conformità all'RGPD</v>
      </c>
    </row>
    <row r="138" spans="1:15" ht="93" customHeight="1" x14ac:dyDescent="0.25">
      <c r="A138" s="28" t="s">
        <v>886</v>
      </c>
      <c r="B138" s="29" t="s">
        <v>887</v>
      </c>
      <c r="C138" s="28" t="s">
        <v>888</v>
      </c>
      <c r="D138" s="23" t="str">
        <f>VLOOKUP($A138,Input!$A$10:$C$1130,2,FALSE)</f>
        <v>Mantiene record con le informazioni categoriche necessarie sui dati personali, ad esempio motivazione per l'uso, contatti aziendali chiave e tipi di dati usati?</v>
      </c>
      <c r="E138" s="25" t="str">
        <f>VLOOKUP($A138,Input!$A$10:$C$1130,3,FALSE)</f>
        <v>&lt;Immettere Sì/No/N/A&gt;</v>
      </c>
      <c r="F138" s="28">
        <v>0.2</v>
      </c>
      <c r="G138" s="28" t="s">
        <v>889</v>
      </c>
      <c r="H138" s="28" t="s">
        <v>1188</v>
      </c>
      <c r="I138" s="28" t="s">
        <v>890</v>
      </c>
      <c r="J138" s="28"/>
      <c r="K138" s="28">
        <f t="shared" si="4"/>
        <v>0</v>
      </c>
      <c r="L138" s="28"/>
      <c r="M138" s="28"/>
      <c r="N138" s="28"/>
      <c r="O138" s="28"/>
    </row>
    <row r="139" spans="1:15" ht="48.6" customHeight="1" x14ac:dyDescent="0.25">
      <c r="A139" s="28" t="s">
        <v>891</v>
      </c>
      <c r="B139" s="29" t="s">
        <v>892</v>
      </c>
      <c r="C139" s="28" t="s">
        <v>893</v>
      </c>
      <c r="D139" s="23" t="str">
        <f>VLOOKUP($A139,Input!$A$10:$C$1130,2,FALSE)</f>
        <v>Dispone del personale appropriato per supportare la registrazione delle informazioni categoriche richieste sui dati personali?</v>
      </c>
      <c r="E139" s="25" t="str">
        <f>VLOOKUP($A139,Input!$A$10:$C$1130,3,FALSE)</f>
        <v>&lt;Immettere Sì/No/N/A&gt;</v>
      </c>
      <c r="F139" s="28">
        <v>0.1</v>
      </c>
      <c r="G139" s="28" t="s">
        <v>894</v>
      </c>
      <c r="H139" s="28" t="s">
        <v>895</v>
      </c>
      <c r="I139" s="28" t="s">
        <v>896</v>
      </c>
      <c r="J139" s="28"/>
      <c r="K139" s="28">
        <f t="shared" si="4"/>
        <v>0</v>
      </c>
      <c r="L139" s="28"/>
      <c r="M139" s="28"/>
      <c r="N139" s="28"/>
      <c r="O139" s="28"/>
    </row>
    <row r="140" spans="1:15" ht="69" customHeight="1" x14ac:dyDescent="0.25">
      <c r="A140" s="28" t="s">
        <v>897</v>
      </c>
      <c r="B140" s="29" t="s">
        <v>898</v>
      </c>
      <c r="C140" s="28" t="s">
        <v>899</v>
      </c>
      <c r="D140" s="23" t="str">
        <f>VLOOKUP($A140,Input!$A$10:$C$1130,2,FALSE)</f>
        <v>Dispone della tecnologia appropriata per registrare le informazioni necessarie?</v>
      </c>
      <c r="E140" s="25" t="str">
        <f>VLOOKUP($A140,Input!$A$10:$C$1130,3,FALSE)</f>
        <v>&lt;Immettere Sì/No/N/A&gt;</v>
      </c>
      <c r="F140" s="28">
        <v>0.2</v>
      </c>
      <c r="G140" s="28" t="s">
        <v>900</v>
      </c>
      <c r="H140" s="28" t="s">
        <v>1189</v>
      </c>
      <c r="I140" s="28" t="s">
        <v>901</v>
      </c>
      <c r="J140" s="28"/>
      <c r="K140" s="28">
        <f t="shared" si="4"/>
        <v>0</v>
      </c>
      <c r="L140" s="28"/>
      <c r="M140" s="28"/>
      <c r="N140" s="28"/>
      <c r="O140" s="28"/>
    </row>
    <row r="141" spans="1:15" ht="86.25" customHeight="1" x14ac:dyDescent="0.25">
      <c r="A141" s="28" t="s">
        <v>902</v>
      </c>
      <c r="B141" s="29" t="s">
        <v>903</v>
      </c>
      <c r="C141" s="28" t="s">
        <v>904</v>
      </c>
      <c r="D141" s="23" t="str">
        <f>VLOOKUP($A141,Input!$A$10:$C$1130,2,FALSE)</f>
        <v>Dispone di processi ben definiti per registrare le informazioni necessarie?</v>
      </c>
      <c r="E141" s="25" t="str">
        <f>VLOOKUP($A141,Input!$A$10:$C$1130,3,FALSE)</f>
        <v>&lt;Immettere Sì/No/N/A&gt;</v>
      </c>
      <c r="F141" s="28">
        <v>0.1</v>
      </c>
      <c r="G141" s="28" t="s">
        <v>905</v>
      </c>
      <c r="H141" s="28" t="s">
        <v>1190</v>
      </c>
      <c r="I141" s="28" t="s">
        <v>906</v>
      </c>
      <c r="J141" s="28"/>
      <c r="K141" s="28">
        <f t="shared" si="4"/>
        <v>0</v>
      </c>
      <c r="L141" s="28"/>
      <c r="M141" s="28"/>
      <c r="N141" s="28"/>
      <c r="O141" s="28"/>
    </row>
    <row r="142" spans="1:15" ht="98.25" customHeight="1" x14ac:dyDescent="0.25">
      <c r="A142" s="31" t="s">
        <v>907</v>
      </c>
      <c r="B142" s="32" t="s">
        <v>908</v>
      </c>
      <c r="C142" s="31" t="s">
        <v>909</v>
      </c>
      <c r="D142" s="23" t="str">
        <f>VLOOKUP($A142,Input!$A$10:$C$1130,2,FALSE)</f>
        <v>Dispone di un processo per mantenersi aggiornati su codici di condotta, standard, linee guida, indicazioni sulla residenza dei dati e regole aziendali vincolanti?</v>
      </c>
      <c r="E142" s="25" t="str">
        <f>VLOOKUP($A142,Input!$A$10:$C$1130,3,FALSE)</f>
        <v>&lt;Immettere Sì/No/N/A&gt;</v>
      </c>
      <c r="F142" s="31">
        <v>0.05</v>
      </c>
      <c r="G142" s="31" t="s">
        <v>910</v>
      </c>
      <c r="H142" s="31" t="s">
        <v>911</v>
      </c>
      <c r="I142" s="31" t="s">
        <v>912</v>
      </c>
      <c r="J142" s="31"/>
      <c r="K142" s="31">
        <f t="shared" si="4"/>
        <v>0</v>
      </c>
      <c r="L142" s="31"/>
      <c r="M142" s="31"/>
      <c r="N142" s="31"/>
      <c r="O142" s="31"/>
    </row>
    <row r="143" spans="1:15" ht="67.5" customHeight="1" x14ac:dyDescent="0.25">
      <c r="A143" s="31" t="s">
        <v>913</v>
      </c>
      <c r="B143" s="32" t="s">
        <v>914</v>
      </c>
      <c r="C143" s="31" t="s">
        <v>915</v>
      </c>
      <c r="D143" s="23" t="str">
        <f>VLOOKUP($A143,Input!$A$10:$C$1130,2,FALSE)</f>
        <v xml:space="preserve">Dimostra la conformità ai codici di condotta, agli standard, alle linee guida, ai requisiti di residenza dei dati e alle regole aziendali vincolanti?  </v>
      </c>
      <c r="E143" s="25" t="str">
        <f>VLOOKUP($A143,Input!$A$10:$C$1130,3,FALSE)</f>
        <v>&lt;Immettere Sì/No/N/A&gt;</v>
      </c>
      <c r="F143" s="31">
        <v>0.05</v>
      </c>
      <c r="G143" s="31" t="s">
        <v>916</v>
      </c>
      <c r="H143" s="31" t="s">
        <v>917</v>
      </c>
      <c r="I143" s="31" t="s">
        <v>918</v>
      </c>
      <c r="J143" s="31"/>
      <c r="K143" s="31">
        <f t="shared" si="4"/>
        <v>0</v>
      </c>
      <c r="L143" s="31"/>
      <c r="M143" s="31"/>
      <c r="N143" s="31"/>
      <c r="O143" s="31"/>
    </row>
    <row r="144" spans="1:15" ht="66.75" customHeight="1" x14ac:dyDescent="0.25">
      <c r="A144" s="24" t="s">
        <v>919</v>
      </c>
      <c r="B144" s="24" t="s">
        <v>920</v>
      </c>
      <c r="C144" s="24" t="s">
        <v>921</v>
      </c>
      <c r="D144" s="23" t="str">
        <f>VLOOKUP($A144,Input!$A$10:$C$1130,2,FALSE)</f>
        <v>L'azienda conserva la documentazione dei trasferimenti dei dati personali in ingresso e in uscita dall'Unione Europea?</v>
      </c>
      <c r="E144" s="25" t="str">
        <f>VLOOKUP($A144,Input!$A$10:$C$1130,3,FALSE)</f>
        <v>&lt;Immettere Sì/No/N/A&gt;</v>
      </c>
      <c r="F144" s="24">
        <v>0.3</v>
      </c>
      <c r="G144" s="23" t="s">
        <v>922</v>
      </c>
      <c r="H144" s="23" t="s">
        <v>923</v>
      </c>
      <c r="I144" s="24" t="s">
        <v>924</v>
      </c>
      <c r="J144" s="24" t="s">
        <v>925</v>
      </c>
      <c r="K144" s="24">
        <f t="shared" si="4"/>
        <v>0</v>
      </c>
      <c r="L144" s="26">
        <f>IFERROR(SUMIF(G:G,G144,K:K)/(SUMIFS(F:F,G:G,G144,E:E,"Sì")+SUMIFS(F:F,G:G,G144,E:E,"No")),0)</f>
        <v>0</v>
      </c>
      <c r="M144" s="26" t="str">
        <f>_xlfn.IFNA(VLOOKUP(_xlfn.MAXIFS(F:F,G:G,G144,E:E,"No"),IF(G:G=G144,F:H),3,FALSE),"Concentrare l'attenzione dell'RGPD su altri scenari secondary.")</f>
        <v>Concentrare l'attenzione dell'RGPD su altri scenari secondary.</v>
      </c>
      <c r="N144" s="26" t="str">
        <f>IF(E144="&lt;Immettere Sì/No/N/A&gt;","Senza risposta",IF(E144="N/A","Non applicabile",IF(E144="No","Iniziale",IF(COUNTIFS(G:G,G144,B:B,"In corso",E:E,"Sì")=COUNTIFS(G:G,G144,B:B,"In corso"),"Ottimizzazione","In corso"))))</f>
        <v>Senza risposta</v>
      </c>
      <c r="O144" s="26" t="str">
        <f>G144</f>
        <v>S.2: Rilevare e registrare i flussi di dati personali in ingresso e in uscita dall'Unione Europea</v>
      </c>
    </row>
    <row r="145" spans="1:15" ht="98.25" customHeight="1" x14ac:dyDescent="0.25">
      <c r="A145" s="28" t="s">
        <v>926</v>
      </c>
      <c r="B145" s="29" t="s">
        <v>927</v>
      </c>
      <c r="C145" s="28" t="s">
        <v>928</v>
      </c>
      <c r="D145" s="23" t="str">
        <f>VLOOKUP($A145,Input!$A$10:$C$1130,2,FALSE)</f>
        <v>Mantiene un record di tutte le attività di elaborazione che implicano il trasferimento dei dati personali in ingresso e in uscita dall'Unione Europea, inclusi record di trasferimenti ad-hoc che non fanno parte di un processo in corso?</v>
      </c>
      <c r="E145" s="25" t="str">
        <f>VLOOKUP($A145,Input!$A$10:$C$1130,3,FALSE)</f>
        <v>&lt;Immettere Sì/No/N/A&gt;</v>
      </c>
      <c r="F145" s="28">
        <v>0.2</v>
      </c>
      <c r="G145" s="28" t="s">
        <v>929</v>
      </c>
      <c r="H145" s="28" t="s">
        <v>930</v>
      </c>
      <c r="I145" s="28" t="s">
        <v>931</v>
      </c>
      <c r="J145" s="28"/>
      <c r="K145" s="28">
        <f t="shared" si="4"/>
        <v>0</v>
      </c>
      <c r="L145" s="28"/>
      <c r="M145" s="28"/>
      <c r="N145" s="28"/>
      <c r="O145" s="28"/>
    </row>
    <row r="146" spans="1:15" ht="67.5" customHeight="1" x14ac:dyDescent="0.25">
      <c r="A146" s="31" t="s">
        <v>932</v>
      </c>
      <c r="B146" s="32" t="s">
        <v>933</v>
      </c>
      <c r="C146" s="31" t="s">
        <v>934</v>
      </c>
      <c r="D146" s="23" t="str">
        <f>VLOOKUP($A146,Input!$A$10:$C$1130,2,FALSE)</f>
        <v>Dispone di un processo per mantenersi aggiornati con i requisiti dei trasferimenti internazionali, inclusi i paesi o le aziende che assicurano un livello adeguato di protezione dei dati secondo quanto deciso dall'Unione Europea?</v>
      </c>
      <c r="E146" s="25" t="str">
        <f>VLOOKUP($A146,Input!$A$10:$C$1130,3,FALSE)</f>
        <v>&lt;Immettere Sì/No/N/A&gt;</v>
      </c>
      <c r="F146" s="31">
        <v>0.1</v>
      </c>
      <c r="G146" s="31" t="s">
        <v>935</v>
      </c>
      <c r="H146" s="31" t="s">
        <v>1191</v>
      </c>
      <c r="I146" s="31" t="s">
        <v>936</v>
      </c>
      <c r="J146" s="31"/>
      <c r="K146" s="31">
        <f t="shared" si="4"/>
        <v>0</v>
      </c>
      <c r="L146" s="31"/>
      <c r="M146" s="31"/>
      <c r="N146" s="31"/>
      <c r="O146" s="31"/>
    </row>
    <row r="147" spans="1:15" ht="101.25" customHeight="1" x14ac:dyDescent="0.25">
      <c r="A147" s="28" t="s">
        <v>937</v>
      </c>
      <c r="B147" s="29" t="s">
        <v>938</v>
      </c>
      <c r="C147" s="28" t="s">
        <v>939</v>
      </c>
      <c r="D147" s="23" t="str">
        <f>VLOOKUP($A147,Input!$A$10:$C$1130,2,FALSE)</f>
        <v>Dispone del personale appropriato per supportare il rilevamento e la registrazione dei trasferimenti dei dati personali oltre i confini internazionali?</v>
      </c>
      <c r="E147" s="25" t="str">
        <f>VLOOKUP($A147,Input!$A$10:$C$1130,3,FALSE)</f>
        <v>&lt;Immettere Sì/No/N/A&gt;</v>
      </c>
      <c r="F147" s="28">
        <v>0.15</v>
      </c>
      <c r="G147" s="28" t="s">
        <v>940</v>
      </c>
      <c r="H147" s="28" t="s">
        <v>1192</v>
      </c>
      <c r="I147" s="28" t="s">
        <v>941</v>
      </c>
      <c r="J147" s="28"/>
      <c r="K147" s="28">
        <f t="shared" si="4"/>
        <v>0</v>
      </c>
      <c r="L147" s="28"/>
      <c r="M147" s="28"/>
      <c r="N147" s="28"/>
      <c r="O147" s="28"/>
    </row>
    <row r="148" spans="1:15" ht="71.25" customHeight="1" x14ac:dyDescent="0.25">
      <c r="A148" s="31" t="s">
        <v>942</v>
      </c>
      <c r="B148" s="32" t="s">
        <v>943</v>
      </c>
      <c r="C148" s="31" t="s">
        <v>944</v>
      </c>
      <c r="D148" s="23" t="str">
        <f>VLOOKUP($A148,Input!$A$10:$C$1130,2,FALSE)</f>
        <v>Dispone della tecnologia per rilevare e registrare i trasferimenti geografici di dati personali, incluse informazioni come il paese in cui vengono trasferiti i dati e quali protezioni sono state usate?</v>
      </c>
      <c r="E148" s="25" t="str">
        <f>VLOOKUP($A148,Input!$A$10:$C$1130,3,FALSE)</f>
        <v>&lt;Immettere Sì/No/N/A&gt;</v>
      </c>
      <c r="F148" s="31">
        <v>0.1</v>
      </c>
      <c r="G148" s="31" t="s">
        <v>945</v>
      </c>
      <c r="H148" s="31" t="s">
        <v>1193</v>
      </c>
      <c r="I148" s="31" t="s">
        <v>946</v>
      </c>
      <c r="J148" s="31"/>
      <c r="K148" s="31">
        <f t="shared" si="4"/>
        <v>0</v>
      </c>
      <c r="L148" s="31"/>
      <c r="M148" s="31"/>
      <c r="N148" s="31"/>
      <c r="O148" s="31"/>
    </row>
    <row r="149" spans="1:15" ht="79.5" customHeight="1" x14ac:dyDescent="0.25">
      <c r="A149" s="28" t="s">
        <v>947</v>
      </c>
      <c r="B149" s="29" t="s">
        <v>948</v>
      </c>
      <c r="C149" s="28" t="s">
        <v>949</v>
      </c>
      <c r="D149" s="23" t="str">
        <f>VLOOKUP($A149,Input!$A$10:$C$1130,2,FALSE)</f>
        <v>Dispone di processi definiti per rilevare e registrare i trasferimenti geografici dei dati personali?</v>
      </c>
      <c r="E149" s="25" t="str">
        <f>VLOOKUP($A149,Input!$A$10:$C$1130,3,FALSE)</f>
        <v>&lt;Immettere Sì/No/N/A&gt;</v>
      </c>
      <c r="F149" s="28">
        <v>0.15</v>
      </c>
      <c r="G149" s="28" t="s">
        <v>950</v>
      </c>
      <c r="H149" s="28" t="s">
        <v>951</v>
      </c>
      <c r="I149" s="28" t="s">
        <v>952</v>
      </c>
      <c r="J149" s="28"/>
      <c r="K149" s="28">
        <f t="shared" si="4"/>
        <v>0</v>
      </c>
      <c r="L149" s="28"/>
      <c r="M149" s="28"/>
      <c r="N149" s="28"/>
      <c r="O149" s="28"/>
    </row>
    <row r="150" spans="1:15" ht="122.25" customHeight="1" x14ac:dyDescent="0.25">
      <c r="A150" s="24" t="s">
        <v>953</v>
      </c>
      <c r="B150" s="24" t="s">
        <v>954</v>
      </c>
      <c r="C150" s="24" t="s">
        <v>955</v>
      </c>
      <c r="D150" s="23" t="str">
        <f>VLOOKUP($A150,Input!$A$10:$C$1130,2,FALSE)</f>
        <v>L'azienda mantiene un inventario dei processi che trasmettono i dati personali a provider di servizi di terze parti?</v>
      </c>
      <c r="E150" s="25" t="str">
        <f>VLOOKUP($A150,Input!$A$10:$C$1130,3,FALSE)</f>
        <v>&lt;Immettere Sì/No/N/A&gt;</v>
      </c>
      <c r="F150" s="24">
        <v>0.3</v>
      </c>
      <c r="G150" s="23" t="s">
        <v>956</v>
      </c>
      <c r="H150" s="23" t="s">
        <v>957</v>
      </c>
      <c r="I150" s="24" t="s">
        <v>958</v>
      </c>
      <c r="J150" s="24" t="s">
        <v>959</v>
      </c>
      <c r="K150" s="24">
        <f t="shared" si="4"/>
        <v>0</v>
      </c>
      <c r="L150" s="26">
        <f>IFERROR(SUMIF(G:G,G150,K:K)/(SUMIFS(F:F,G:G,G150,E:E,"Sì")+SUMIFS(F:F,G:G,G150,E:E,"No")),0)</f>
        <v>0</v>
      </c>
      <c r="M150" s="26" t="str">
        <f>_xlfn.IFNA(VLOOKUP(_xlfn.MAXIFS(F:F,G:G,G150,E:E,"No"),IF(G:G=G150,F:H),3,FALSE),"Concentrare l'attenzione dell'RGPD su altri scenari secondary.")</f>
        <v>Concentrare l'attenzione dell'RGPD su altri scenari secondary.</v>
      </c>
      <c r="N150" s="26" t="str">
        <f>IF(E150="&lt;Immettere Sì/No/N/A&gt;","Senza risposta",IF(E150="N/A","Non applicabile",IF(E150="No","Iniziale",IF(COUNTIFS(G:G,G150,B:B,"In corso",E:E,"Sì")=COUNTIFS(G:G,G150,B:B,"In corso"),"Ottimizzazione","In corso"))))</f>
        <v>Senza risposta</v>
      </c>
      <c r="O150" s="26" t="str">
        <f>G150</f>
        <v>S.3: Rilevare e registrare i flussi di dati personali a provider di servizi di terze parti</v>
      </c>
    </row>
    <row r="151" spans="1:15" ht="87" customHeight="1" x14ac:dyDescent="0.25">
      <c r="A151" s="28" t="s">
        <v>960</v>
      </c>
      <c r="B151" s="29" t="s">
        <v>961</v>
      </c>
      <c r="C151" s="28" t="s">
        <v>962</v>
      </c>
      <c r="D151" s="23" t="str">
        <f>VLOOKUP($A151,Input!$A$10:$C$1130,2,FALSE)</f>
        <v>Valuta i potenziali provider di servizi di terze parti per la conformità ai requisiti dei dati personali?</v>
      </c>
      <c r="E151" s="25" t="str">
        <f>VLOOKUP($A151,Input!$A$10:$C$1130,3,FALSE)</f>
        <v>&lt;Immettere Sì/No/N/A&gt;</v>
      </c>
      <c r="F151" s="28">
        <v>0.2</v>
      </c>
      <c r="G151" s="28" t="s">
        <v>963</v>
      </c>
      <c r="H151" s="28" t="s">
        <v>964</v>
      </c>
      <c r="I151" s="28" t="s">
        <v>965</v>
      </c>
      <c r="J151" s="28"/>
      <c r="K151" s="28">
        <f t="shared" si="4"/>
        <v>0</v>
      </c>
      <c r="L151" s="28"/>
      <c r="M151" s="28"/>
      <c r="N151" s="28"/>
      <c r="O151" s="28"/>
    </row>
    <row r="152" spans="1:15" ht="65.25" customHeight="1" x14ac:dyDescent="0.25">
      <c r="A152" s="28" t="s">
        <v>966</v>
      </c>
      <c r="B152" s="29" t="s">
        <v>967</v>
      </c>
      <c r="C152" s="28" t="s">
        <v>968</v>
      </c>
      <c r="D152" s="23" t="str">
        <f>VLOOKUP($A152,Input!$A$10:$C$1130,2,FALSE)</f>
        <v>Documenta quali provider di servizi di terze parti elaborano i dati personali e definire i requisiti di protezione dei dati personali per tutte le terze parti applicabili?</v>
      </c>
      <c r="E152" s="25" t="str">
        <f>VLOOKUP($A152,Input!$A$10:$C$1130,3,FALSE)</f>
        <v>&lt;Immettere Sì/No/N/A&gt;</v>
      </c>
      <c r="F152" s="28">
        <v>0.25</v>
      </c>
      <c r="G152" s="28" t="s">
        <v>969</v>
      </c>
      <c r="H152" s="28" t="s">
        <v>1194</v>
      </c>
      <c r="I152" s="28" t="s">
        <v>970</v>
      </c>
      <c r="J152" s="28"/>
      <c r="K152" s="28">
        <f t="shared" si="4"/>
        <v>0</v>
      </c>
      <c r="L152" s="28"/>
      <c r="M152" s="28"/>
      <c r="N152" s="28"/>
      <c r="O152" s="28"/>
    </row>
    <row r="153" spans="1:15" ht="50.45" customHeight="1" x14ac:dyDescent="0.25">
      <c r="A153" s="28" t="s">
        <v>971</v>
      </c>
      <c r="B153" s="29" t="s">
        <v>972</v>
      </c>
      <c r="C153" s="28" t="s">
        <v>973</v>
      </c>
      <c r="D153" s="23" t="str">
        <f>VLOOKUP($A153,Input!$A$10:$C$1130,2,FALSE)</f>
        <v>Integra i requisiti di protezione dei dati personali nell'ambito di contratti e accordi con provider di servizi di terze parti?</v>
      </c>
      <c r="E153" s="25" t="str">
        <f>VLOOKUP($A153,Input!$A$10:$C$1130,3,FALSE)</f>
        <v>&lt;Immettere Sì/No/N/A&gt;</v>
      </c>
      <c r="F153" s="28">
        <v>0.1</v>
      </c>
      <c r="G153" s="28" t="s">
        <v>974</v>
      </c>
      <c r="H153" s="28" t="s">
        <v>1195</v>
      </c>
      <c r="I153" s="28" t="s">
        <v>975</v>
      </c>
      <c r="J153" s="28"/>
      <c r="K153" s="28">
        <f t="shared" si="4"/>
        <v>0</v>
      </c>
      <c r="L153" s="28"/>
      <c r="M153" s="28"/>
      <c r="N153" s="28"/>
      <c r="O153" s="28"/>
    </row>
    <row r="154" spans="1:15" ht="49.5" x14ac:dyDescent="0.25">
      <c r="A154" s="31" t="s">
        <v>976</v>
      </c>
      <c r="B154" s="32" t="s">
        <v>977</v>
      </c>
      <c r="C154" s="31" t="s">
        <v>978</v>
      </c>
      <c r="D154" s="23" t="str">
        <f>VLOOKUP($A154,Input!$A$10:$C$1130,2,FALSE)</f>
        <v>Definisce procedure per verificare la conformità dei provider di terze parti a contratti e controlli?</v>
      </c>
      <c r="E154" s="25" t="str">
        <f>VLOOKUP($A154,Input!$A$10:$C$1130,3,FALSE)</f>
        <v>&lt;Immettere Sì/No/N/A&gt;</v>
      </c>
      <c r="F154" s="31">
        <v>0.05</v>
      </c>
      <c r="G154" s="31" t="s">
        <v>979</v>
      </c>
      <c r="H154" s="31" t="s">
        <v>1196</v>
      </c>
      <c r="I154" s="31" t="s">
        <v>980</v>
      </c>
      <c r="J154" s="31"/>
      <c r="K154" s="31">
        <f t="shared" si="4"/>
        <v>0</v>
      </c>
      <c r="L154" s="31"/>
      <c r="M154" s="31"/>
      <c r="N154" s="31"/>
      <c r="O154" s="31"/>
    </row>
    <row r="155" spans="1:15" ht="72" customHeight="1" x14ac:dyDescent="0.25">
      <c r="A155" s="28" t="s">
        <v>981</v>
      </c>
      <c r="B155" s="29" t="s">
        <v>982</v>
      </c>
      <c r="C155" s="28" t="s">
        <v>983</v>
      </c>
      <c r="D155" s="23" t="str">
        <f>VLOOKUP($A155,Input!$A$10:$C$1130,2,FALSE)</f>
        <v>Mantiene una comunicazione continua con i provider di servizi di terze parti sui requisiti di elaborazione dei dati personali?</v>
      </c>
      <c r="E155" s="25" t="str">
        <f>VLOOKUP($A155,Input!$A$10:$C$1130,3,FALSE)</f>
        <v>&lt;Immettere Sì/No/N/A&gt;</v>
      </c>
      <c r="F155" s="28">
        <v>0.1</v>
      </c>
      <c r="G155" s="28" t="s">
        <v>984</v>
      </c>
      <c r="H155" s="28" t="s">
        <v>1197</v>
      </c>
      <c r="I155" s="28" t="s">
        <v>985</v>
      </c>
      <c r="J155" s="28"/>
      <c r="K155" s="28">
        <f t="shared" si="4"/>
        <v>0</v>
      </c>
      <c r="L155" s="28"/>
      <c r="M155" s="28"/>
      <c r="N155" s="28"/>
      <c r="O155" s="28"/>
    </row>
    <row r="156" spans="1:15" ht="84.75" customHeight="1" x14ac:dyDescent="0.25">
      <c r="A156" s="23" t="s">
        <v>986</v>
      </c>
      <c r="B156" s="24" t="s">
        <v>987</v>
      </c>
      <c r="C156" s="23" t="s">
        <v>988</v>
      </c>
      <c r="D156" s="23" t="str">
        <f>VLOOKUP($A156,Input!$A$10:$C$1130,2,FALSE)</f>
        <v xml:space="preserve">L'azienda è in grado di determinare i rischi associati al trattamento dei dati personali?  </v>
      </c>
      <c r="E156" s="25" t="str">
        <f>VLOOKUP($A156,Input!$A$10:$C$1130,3,FALSE)</f>
        <v>&lt;Immettere Sì/No/N/A&gt;</v>
      </c>
      <c r="F156" s="23">
        <v>0.3</v>
      </c>
      <c r="G156" s="23" t="s">
        <v>989</v>
      </c>
      <c r="H156" s="23" t="s">
        <v>1078</v>
      </c>
      <c r="I156" s="23" t="s">
        <v>990</v>
      </c>
      <c r="J156" s="23" t="s">
        <v>991</v>
      </c>
      <c r="K156" s="23">
        <f t="shared" si="4"/>
        <v>0</v>
      </c>
      <c r="L156" s="26">
        <f>IFERROR(SUMIF(G:G,G156,K:K)/(SUMIFS(F:F,G:G,G156,E:E,"Sì")+SUMIFS(F:F,G:G,G156,E:E,"No")),0)</f>
        <v>0</v>
      </c>
      <c r="M156" s="26" t="str">
        <f>_xlfn.IFNA(VLOOKUP(_xlfn.MAXIFS(F:F,G:G,G156,E:E,"No"),IF(G:G=G156,F:H),3,FALSE),"Concentrare l'attenzione dell'RGPD su altri scenari secondary.")</f>
        <v>Concentrare l'attenzione dell'RGPD su altri scenari secondary.</v>
      </c>
      <c r="N156" s="26" t="str">
        <f>IF(E156="&lt;Immettere Sì/No/N/A&gt;","Senza risposta",IF(E156="N/A","Non applicabile",IF(E156="No","Iniziale",IF(COUNTIFS(G:G,G156,B:B,"In corso",E:E,"Sì")=COUNTIFS(G:G,G156,B:B,"In corso"),"Ottimizzazione","In corso"))))</f>
        <v>Senza risposta</v>
      </c>
      <c r="O156" s="26" t="str">
        <f>G156</f>
        <v>S.4: Agevolare la valutazione dell'impatto della protezione dei dati</v>
      </c>
    </row>
    <row r="157" spans="1:15" ht="53.25" customHeight="1" x14ac:dyDescent="0.25">
      <c r="A157" s="28" t="s">
        <v>992</v>
      </c>
      <c r="B157" s="29" t="s">
        <v>993</v>
      </c>
      <c r="C157" s="28" t="s">
        <v>994</v>
      </c>
      <c r="D157" s="23" t="str">
        <f>VLOOKUP($A157,Input!$A$10:$C$1130,2,FALSE)</f>
        <v>Valuta il livello e i tipi di rischio associato alle modifiche all'elaborazione dei dati personali, nonché la modalità di attenuazione dei rischi?</v>
      </c>
      <c r="E157" s="25" t="str">
        <f>VLOOKUP($A157,Input!$A$10:$C$1130,3,FALSE)</f>
        <v>&lt;Immettere Sì/No/N/A&gt;</v>
      </c>
      <c r="F157" s="29">
        <v>0.2</v>
      </c>
      <c r="G157" s="28" t="s">
        <v>995</v>
      </c>
      <c r="H157" s="28" t="s">
        <v>1079</v>
      </c>
      <c r="I157" s="28" t="s">
        <v>996</v>
      </c>
      <c r="J157" s="28"/>
      <c r="K157" s="28">
        <f t="shared" si="4"/>
        <v>0</v>
      </c>
      <c r="L157" s="30"/>
      <c r="M157" s="30"/>
      <c r="N157" s="30"/>
      <c r="O157" s="30"/>
    </row>
    <row r="158" spans="1:15" ht="68.25" customHeight="1" x14ac:dyDescent="0.25">
      <c r="A158" s="28" t="s">
        <v>997</v>
      </c>
      <c r="B158" s="29" t="s">
        <v>998</v>
      </c>
      <c r="C158" s="28" t="s">
        <v>999</v>
      </c>
      <c r="D158" s="23" t="str">
        <f>VLOOKUP($A158,Input!$A$10:$C$1130,2,FALSE)</f>
        <v>Esegue DPIA (Data Protection Impact Assessment), ogni volta che vengono identificate attività di elaborazione ad alto rischio?</v>
      </c>
      <c r="E158" s="25" t="str">
        <f>VLOOKUP($A158,Input!$A$10:$C$1130,3,FALSE)</f>
        <v>&lt;Immettere Sì/No/N/A&gt;</v>
      </c>
      <c r="F158" s="29">
        <v>0.125</v>
      </c>
      <c r="G158" s="28" t="s">
        <v>1000</v>
      </c>
      <c r="H158" s="28" t="s">
        <v>1080</v>
      </c>
      <c r="I158" s="28" t="s">
        <v>1001</v>
      </c>
      <c r="J158" s="28"/>
      <c r="K158" s="28">
        <f t="shared" si="4"/>
        <v>0</v>
      </c>
      <c r="L158" s="30"/>
      <c r="M158" s="30"/>
      <c r="N158" s="30"/>
      <c r="O158" s="30"/>
    </row>
    <row r="159" spans="1:15" ht="90.75" customHeight="1" x14ac:dyDescent="0.25">
      <c r="A159" s="28" t="s">
        <v>1002</v>
      </c>
      <c r="B159" s="29" t="s">
        <v>1003</v>
      </c>
      <c r="C159" s="28" t="s">
        <v>1004</v>
      </c>
      <c r="D159" s="23" t="str">
        <f>VLOOKUP($A159,Input!$A$10:$C$1130,2,FALSE)</f>
        <v>Dispone di un processo formale e di un modello per eseguire queste attività in modo coerente, inclusi criteri che definiscono quando è necessaria una DPIA?</v>
      </c>
      <c r="E159" s="25" t="str">
        <f>VLOOKUP($A159,Input!$A$10:$C$1130,3,FALSE)</f>
        <v>&lt;Immettere Sì/No/N/A&gt;</v>
      </c>
      <c r="F159" s="28">
        <v>0.1</v>
      </c>
      <c r="G159" s="28" t="s">
        <v>1005</v>
      </c>
      <c r="H159" s="28" t="s">
        <v>1198</v>
      </c>
      <c r="I159" s="28" t="s">
        <v>1006</v>
      </c>
      <c r="J159" s="28"/>
      <c r="K159" s="28">
        <f t="shared" si="4"/>
        <v>0</v>
      </c>
      <c r="L159" s="28"/>
      <c r="M159" s="28"/>
      <c r="N159" s="28"/>
      <c r="O159" s="28"/>
    </row>
    <row r="160" spans="1:15" ht="50.25" customHeight="1" x14ac:dyDescent="0.25">
      <c r="A160" s="31" t="s">
        <v>1007</v>
      </c>
      <c r="B160" s="32" t="s">
        <v>1008</v>
      </c>
      <c r="C160" s="31" t="s">
        <v>1009</v>
      </c>
      <c r="D160" s="23" t="str">
        <f>VLOOKUP($A160,Input!$A$10:$C$1130,2,FALSE)</f>
        <v>Usa la tecnologia per agevolare la DPIA e rivedere i risultati della valutazione?</v>
      </c>
      <c r="E160" s="25" t="str">
        <f>VLOOKUP($A160,Input!$A$10:$C$1130,3,FALSE)</f>
        <v>&lt;Immettere Sì/No/N/A&gt;</v>
      </c>
      <c r="F160" s="31">
        <v>0.05</v>
      </c>
      <c r="G160" s="31" t="s">
        <v>1010</v>
      </c>
      <c r="H160" s="31" t="s">
        <v>1081</v>
      </c>
      <c r="I160" s="31" t="s">
        <v>1011</v>
      </c>
      <c r="J160" s="31"/>
      <c r="K160" s="31">
        <f t="shared" si="4"/>
        <v>0</v>
      </c>
      <c r="L160" s="33"/>
      <c r="M160" s="33"/>
      <c r="N160" s="33"/>
      <c r="O160" s="33"/>
    </row>
    <row r="161" spans="1:15" ht="74.099999999999994" customHeight="1" x14ac:dyDescent="0.25">
      <c r="A161" s="28" t="s">
        <v>1012</v>
      </c>
      <c r="B161" s="29" t="s">
        <v>1013</v>
      </c>
      <c r="C161" s="28" t="s">
        <v>1014</v>
      </c>
      <c r="D161" s="23" t="str">
        <f>VLOOKUP($A161,Input!$A$10:$C$1130,2,FALSE)</f>
        <v>Coinvolge parti esterne (soggetti interessati e sostenitori della privacy) come parte del processo di valutazione dell'impatto?</v>
      </c>
      <c r="E161" s="25" t="str">
        <f>VLOOKUP($A161,Input!$A$10:$C$1130,3,FALSE)</f>
        <v>&lt;Immettere Sì/No/N/A&gt;</v>
      </c>
      <c r="F161" s="29">
        <v>0.1</v>
      </c>
      <c r="G161" s="28" t="s">
        <v>1015</v>
      </c>
      <c r="H161" s="28" t="s">
        <v>1082</v>
      </c>
      <c r="I161" s="28" t="s">
        <v>1016</v>
      </c>
      <c r="J161" s="28"/>
      <c r="K161" s="28">
        <f t="shared" si="4"/>
        <v>0</v>
      </c>
      <c r="L161" s="30"/>
      <c r="M161" s="30"/>
      <c r="N161" s="30"/>
      <c r="O161" s="30"/>
    </row>
    <row r="162" spans="1:15" ht="82.5" x14ac:dyDescent="0.25">
      <c r="A162" s="28" t="s">
        <v>1017</v>
      </c>
      <c r="B162" s="29" t="s">
        <v>1018</v>
      </c>
      <c r="C162" s="28" t="s">
        <v>1019</v>
      </c>
      <c r="D162" s="23" t="str">
        <f>VLOOKUP($A162,Input!$A$10:$C$1130,2,FALSE)</f>
        <v>Segnala i risultati della DPIA agli organi di controllo e alle parti interessate, ove appropriato?</v>
      </c>
      <c r="E162" s="25" t="str">
        <f>VLOOKUP($A162,Input!$A$10:$C$1130,3,FALSE)</f>
        <v>&lt;Immettere Sì/No/N/A&gt;</v>
      </c>
      <c r="F162" s="29">
        <v>7.4999999999999997E-2</v>
      </c>
      <c r="G162" s="28" t="s">
        <v>1020</v>
      </c>
      <c r="H162" s="28" t="s">
        <v>1083</v>
      </c>
      <c r="I162" s="28" t="s">
        <v>1021</v>
      </c>
      <c r="J162" s="28"/>
      <c r="K162" s="28">
        <f t="shared" si="4"/>
        <v>0</v>
      </c>
      <c r="L162" s="30"/>
      <c r="M162" s="30"/>
      <c r="N162" s="30"/>
      <c r="O162" s="30"/>
    </row>
    <row r="163" spans="1:15" ht="33" x14ac:dyDescent="0.25">
      <c r="A163" s="31" t="s">
        <v>1022</v>
      </c>
      <c r="B163" s="32" t="s">
        <v>1023</v>
      </c>
      <c r="C163" s="31" t="s">
        <v>1024</v>
      </c>
      <c r="D163" s="23" t="str">
        <f>VLOOKUP($A163,Input!$A$10:$C$1130,2,FALSE)</f>
        <v>Utilizza DPIA per informare attività di gestione dei rischi più ampie?</v>
      </c>
      <c r="E163" s="25" t="str">
        <f>VLOOKUP($A163,Input!$A$10:$C$1130,3,FALSE)</f>
        <v>&lt;Immettere Sì/No/N/A&gt;</v>
      </c>
      <c r="F163" s="31">
        <v>0.05</v>
      </c>
      <c r="G163" s="31" t="s">
        <v>1025</v>
      </c>
      <c r="H163" s="31" t="s">
        <v>1084</v>
      </c>
      <c r="I163" s="31" t="s">
        <v>1026</v>
      </c>
      <c r="J163" s="31"/>
      <c r="K163" s="31">
        <f t="shared" si="4"/>
        <v>0</v>
      </c>
      <c r="L163" s="33"/>
      <c r="M163" s="33"/>
      <c r="N163" s="33"/>
      <c r="O163" s="33"/>
    </row>
  </sheetData>
  <sheetProtection selectLockedCells="1" selectUnlockedCells="1"/>
  <autoFilter ref="A1:O163" xr:uid="{00000000-0009-0000-0000-000004000000}"/>
  <dataConsolid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4"/>
  </sheetPr>
  <dimension ref="A1:S38"/>
  <sheetViews>
    <sheetView zoomScale="83" zoomScaleNormal="83" workbookViewId="0">
      <selection activeCell="A2" sqref="A2"/>
    </sheetView>
  </sheetViews>
  <sheetFormatPr defaultColWidth="8.85546875" defaultRowHeight="16.5" x14ac:dyDescent="0.3"/>
  <cols>
    <col min="1" max="1" width="38" style="2" customWidth="1"/>
    <col min="2" max="2" width="37.5703125" style="2" customWidth="1"/>
    <col min="3" max="3" width="44.5703125" style="2" customWidth="1"/>
    <col min="4" max="4" width="19.140625" style="2" customWidth="1"/>
    <col min="5" max="5" width="28" style="2" customWidth="1"/>
    <col min="6" max="6" width="19.85546875" style="2" customWidth="1"/>
    <col min="7" max="7" width="20.85546875" style="2" customWidth="1"/>
    <col min="8" max="8" width="26.140625" style="2" customWidth="1"/>
    <col min="9" max="9" width="25.140625" style="2" customWidth="1"/>
    <col min="10" max="10" width="49.7109375" style="2" customWidth="1"/>
    <col min="11" max="11" width="44.140625" style="2" customWidth="1"/>
    <col min="12" max="12" width="32.85546875" style="2" customWidth="1"/>
    <col min="13" max="13" width="40.42578125" style="2" customWidth="1"/>
    <col min="14" max="14" width="32" style="2" customWidth="1"/>
    <col min="15" max="15" width="40" style="2" customWidth="1"/>
    <col min="16" max="16" width="35.140625" style="2" customWidth="1"/>
    <col min="17" max="17" width="44.85546875" style="2" customWidth="1"/>
    <col min="18" max="18" width="39.28515625" style="2" customWidth="1"/>
    <col min="19" max="19" width="53.85546875" style="2" customWidth="1"/>
    <col min="20" max="16384" width="8.85546875" style="2"/>
  </cols>
  <sheetData>
    <row r="1" spans="1:19" s="15" customFormat="1" ht="26.25" x14ac:dyDescent="0.45">
      <c r="A1" s="13" t="s">
        <v>1483</v>
      </c>
      <c r="B1" s="13" t="s">
        <v>1484</v>
      </c>
      <c r="C1" s="13" t="s">
        <v>1485</v>
      </c>
      <c r="D1" s="13" t="s">
        <v>1486</v>
      </c>
      <c r="E1" s="13" t="s">
        <v>1487</v>
      </c>
      <c r="F1" s="13" t="s">
        <v>1488</v>
      </c>
      <c r="G1" s="13" t="s">
        <v>1489</v>
      </c>
      <c r="H1" s="13" t="s">
        <v>1490</v>
      </c>
      <c r="I1" s="13" t="s">
        <v>1491</v>
      </c>
      <c r="J1" s="13" t="s">
        <v>1492</v>
      </c>
      <c r="K1" s="13" t="s">
        <v>1493</v>
      </c>
      <c r="L1" s="13" t="s">
        <v>1494</v>
      </c>
      <c r="M1" s="13" t="s">
        <v>1495</v>
      </c>
      <c r="N1" s="13" t="s">
        <v>1496</v>
      </c>
      <c r="O1" s="13" t="s">
        <v>1497</v>
      </c>
      <c r="P1" s="13" t="s">
        <v>1498</v>
      </c>
      <c r="Q1" s="13" t="s">
        <v>1499</v>
      </c>
      <c r="R1" s="13" t="s">
        <v>1500</v>
      </c>
      <c r="S1" s="13" t="s">
        <v>1501</v>
      </c>
    </row>
    <row r="2" spans="1:19" x14ac:dyDescent="0.3">
      <c r="A2" s="7">
        <v>0.03</v>
      </c>
      <c r="B2" s="8">
        <v>2.1936333567087458E-3</v>
      </c>
      <c r="C2" s="2" t="str">
        <f>IF(AND($D$2&gt;=A2,$D$2&lt;A3),$B2,"")</f>
        <v/>
      </c>
      <c r="D2" s="9">
        <f>AVERAGE(E2:H2)</f>
        <v>0</v>
      </c>
      <c r="E2" s="9">
        <f>AVERAGEIF(Mechanics!$C:$C,"Individuazione",Mechanics!$L:$L)</f>
        <v>0</v>
      </c>
      <c r="F2" s="9">
        <f>AVERAGEIF(Mechanics!$C:$C,"Gestione",Mechanics!$L:$L)</f>
        <v>0</v>
      </c>
      <c r="G2" s="9">
        <f>AVERAGEIF(Mechanics!$C:$C,"Protezione",Mechanics!$L:$L)</f>
        <v>0</v>
      </c>
      <c r="H2" s="9">
        <f>AVERAGEIF(Mechanics!$C:$C,"Segnalazione",Mechanics!$L:$L)</f>
        <v>0</v>
      </c>
      <c r="I2" s="2" t="str">
        <f>Input!B$6</f>
        <v>&lt;Nome cliente&gt;</v>
      </c>
      <c r="J2" s="2" t="str">
        <f>IF(D2&lt;=0.4, "Iniziale", IF(D2&lt;=0.8, "In corso", "Ottimizzazione"))</f>
        <v>Iniziale</v>
      </c>
      <c r="K2" s="10" t="str">
        <f>VLOOKUP(J2,'Summary Text Data'!A:B,2,FALSE)</f>
        <v>Un punteggio complessivo della fase Iniziale indica che l'azienda ha delle lacune nelle persone, nei processi e nella tecnologia di base necessari per prepararsi alla conformità ai requisiti di privacy dei dati dell'RGPD. Concentrarsi inizialmente sulla definizione di queste capacità di base. La conformità all'RGPD è un processo in corso.  Di conseguenza, anche se un'azienda risponde a tutte le domande in modo affermativo, i risultati della valutazione dettagliata dell'RGPD rifletteranno l'azienda nella fase Ottimizzazione.</v>
      </c>
      <c r="L2" s="10" t="str">
        <f>IF(COUNTIFS(Mechanics!$C:$C,"Individuazione",Mechanics!$N:$N,"Non applicabile")=COUNTIFS(Mechanics!$C:$C,"Individuazione",Mechanics!$J:$J,"X"),"N/A",IF(COUNTIFS(Mechanics!$C:$C,"Individuazione",Mechanics!$N:$N,"Iniziale")&gt;0,"Iniziale",IF(COUNTIFS(Mechanics!$C:$C,"Individuazione",Mechanics!$N:$N,"In corso")&gt;0,"In corso",IF(COUNTIFS(Mechanics!$C:$C,"Individuazione",Mechanics!$N:$N,"Ottimizzazione"),"Ottimizzazione","Risultati non disponibili"))))</f>
        <v>Risultati non disponibili</v>
      </c>
      <c r="M2" s="10" t="str">
        <f>_xlfn.IFNA(VLOOKUP(L2,'Summary Text Data'!$A:$B,2,FALSE),"Risultati non disponibili")</f>
        <v>Risultati non disponibili</v>
      </c>
      <c r="N2" s="10" t="str">
        <f>IF(COUNTIFS(Mechanics!$C:$C,"Gestione",Mechanics!$N:$N,"Non applicabile")=COUNTIFS(Mechanics!$C:$C,"Gestione",Mechanics!$J:$J,"X"),"N/A",IF(COUNTIFS(Mechanics!$C:$C,"Gestione",Mechanics!$N:$N,"Iniziale")&gt;0,"Iniziale",IF(COUNTIFS(Mechanics!$C:$C,"Gestione",Mechanics!$N:$N,"In corso")&gt;0,"In corso",IF(COUNTIFS(Mechanics!$C:$C,"Gestione",Mechanics!$N:$N,"Ottimizzazione"),"Ottimizzazione","Risultati non disponibili"))))</f>
        <v>Risultati non disponibili</v>
      </c>
      <c r="O2" s="10" t="str">
        <f>_xlfn.IFNA(VLOOKUP(N2,'Summary Text Data'!$A:$B,2,FALSE),"Risultati non disponibili")</f>
        <v>Risultati non disponibili</v>
      </c>
      <c r="P2" s="10" t="str">
        <f>IF(COUNTIFS(Mechanics!$C:$C,"Protezione",Mechanics!$N:$N,"Non applicabile")=COUNTIFS(Mechanics!$C:$C,"Protezione",Mechanics!$J:$J,"X"),"N/A",IF(COUNTIFS(Mechanics!$C:$C,"Protezione",Mechanics!$N:$N,"Iniziale")&gt;0,"Iniziale",IF(COUNTIFS(Mechanics!$C:$C,"Protezione",Mechanics!$N:$N,"In corso")&gt;0,"In corso",IF(COUNTIFS(Mechanics!$C:$C,"Protezione",Mechanics!$N:$N,"Ottimizzazione"),"Ottimizzazione","Risultati non disponibili"))))</f>
        <v>Risultati non disponibili</v>
      </c>
      <c r="Q2" s="10" t="str">
        <f>_xlfn.IFNA(VLOOKUP(P2,'Summary Text Data'!$A:$B,2,FALSE),"Risultati non disponibili")</f>
        <v>Risultati non disponibili</v>
      </c>
      <c r="R2" s="10" t="str">
        <f>IF(COUNTIFS(Mechanics!$C:$C,"Segnalazione",Mechanics!$N:$N,"Non applicabile")=COUNTIFS(Mechanics!$C:$C,"Segnalazione",Mechanics!$J:$J,"X"),"N/A",IF(COUNTIFS(Mechanics!$C:$C,"Segnalazione",Mechanics!$N:$N,"Iniziale")&gt;0,"Iniziale",IF(COUNTIFS(Mechanics!$C:$C,"Segnalazione",Mechanics!$N:$N,"In corso")&gt;0,"In corso",IF(COUNTIFS(Mechanics!$C:$C,"Segnalazione",Mechanics!$N:$N,"Ottimizzazione"),"Ottimizzazione","Risultati non disponibili"))))</f>
        <v>Risultati non disponibili</v>
      </c>
      <c r="S2" s="10" t="str">
        <f>_xlfn.IFNA(VLOOKUP(R2,'Summary Text Data'!$A:$B,2,FALSE),"Risultati non disponibili")</f>
        <v>Risultati non disponibili</v>
      </c>
    </row>
    <row r="3" spans="1:19" ht="14.45" customHeight="1" x14ac:dyDescent="0.3">
      <c r="A3" s="7">
        <v>0.06</v>
      </c>
      <c r="B3" s="8">
        <v>3.1412132848294273E-3</v>
      </c>
      <c r="C3" s="2" t="str">
        <f t="shared" ref="C3:C38" si="0">IF(AND($D$2&gt;=A3,$D$2&lt;A4),$B3,"")</f>
        <v/>
      </c>
      <c r="K3" s="11"/>
    </row>
    <row r="4" spans="1:19" ht="14.45" customHeight="1" x14ac:dyDescent="0.3">
      <c r="A4" s="7">
        <v>0.09</v>
      </c>
      <c r="B4" s="8">
        <v>4.4962731609411825E-3</v>
      </c>
      <c r="C4" s="2" t="str">
        <f t="shared" si="0"/>
        <v/>
      </c>
      <c r="K4" s="11"/>
    </row>
    <row r="5" spans="1:19" ht="14.45" customHeight="1" x14ac:dyDescent="0.3">
      <c r="A5" s="7">
        <v>0.12</v>
      </c>
      <c r="B5" s="8">
        <v>6.4321084669186346E-3</v>
      </c>
      <c r="C5" s="2" t="str">
        <f t="shared" si="0"/>
        <v/>
      </c>
      <c r="K5" s="11"/>
    </row>
    <row r="6" spans="1:19" x14ac:dyDescent="0.3">
      <c r="A6" s="7">
        <v>0.15</v>
      </c>
      <c r="B6" s="8">
        <v>9.193705367288094E-3</v>
      </c>
      <c r="C6" s="2" t="str">
        <f t="shared" si="0"/>
        <v/>
      </c>
    </row>
    <row r="7" spans="1:19" x14ac:dyDescent="0.3">
      <c r="A7" s="7">
        <v>0.18</v>
      </c>
      <c r="B7" s="8">
        <v>1.3125318337102799E-2</v>
      </c>
      <c r="C7" s="2" t="str">
        <f t="shared" si="0"/>
        <v/>
      </c>
    </row>
    <row r="8" spans="1:19" x14ac:dyDescent="0.3">
      <c r="A8" s="7">
        <v>0.21</v>
      </c>
      <c r="B8" s="8">
        <v>1.8706509954354602E-2</v>
      </c>
      <c r="C8" s="2" t="str">
        <f t="shared" si="0"/>
        <v/>
      </c>
    </row>
    <row r="9" spans="1:19" x14ac:dyDescent="0.3">
      <c r="A9" s="7">
        <v>0.24</v>
      </c>
      <c r="B9" s="8">
        <v>2.6596993576865863E-2</v>
      </c>
      <c r="C9" s="2" t="str">
        <f t="shared" si="0"/>
        <v/>
      </c>
    </row>
    <row r="10" spans="1:19" x14ac:dyDescent="0.3">
      <c r="A10" s="7">
        <v>0.27</v>
      </c>
      <c r="B10" s="8">
        <v>3.768789050860593E-2</v>
      </c>
      <c r="C10" s="2" t="str">
        <f t="shared" si="0"/>
        <v/>
      </c>
    </row>
    <row r="11" spans="1:19" x14ac:dyDescent="0.3">
      <c r="A11" s="7">
        <v>0.3</v>
      </c>
      <c r="B11" s="8">
        <v>5.3151136398063722E-2</v>
      </c>
      <c r="C11" s="2" t="str">
        <f t="shared" si="0"/>
        <v/>
      </c>
    </row>
    <row r="12" spans="1:19" x14ac:dyDescent="0.3">
      <c r="A12" s="7">
        <v>0.33</v>
      </c>
      <c r="B12" s="8">
        <v>7.4467945166028074E-2</v>
      </c>
      <c r="C12" s="2" t="str">
        <f t="shared" si="0"/>
        <v/>
      </c>
    </row>
    <row r="13" spans="1:19" x14ac:dyDescent="0.3">
      <c r="A13" s="7">
        <v>0.36</v>
      </c>
      <c r="B13" s="8">
        <v>0.10340045145824957</v>
      </c>
      <c r="C13" s="2" t="str">
        <f t="shared" si="0"/>
        <v/>
      </c>
    </row>
    <row r="14" spans="1:19" x14ac:dyDescent="0.3">
      <c r="A14" s="7">
        <v>0.39</v>
      </c>
      <c r="B14" s="8">
        <v>0.14185106490048782</v>
      </c>
      <c r="C14" s="2" t="str">
        <f t="shared" si="0"/>
        <v/>
      </c>
    </row>
    <row r="15" spans="1:19" x14ac:dyDescent="0.3">
      <c r="A15" s="7">
        <v>0.42</v>
      </c>
      <c r="B15" s="8">
        <v>0.19154534856146752</v>
      </c>
      <c r="C15" s="2" t="str">
        <f t="shared" si="0"/>
        <v/>
      </c>
    </row>
    <row r="16" spans="1:19" x14ac:dyDescent="0.3">
      <c r="A16" s="7">
        <v>0.45</v>
      </c>
      <c r="B16" s="8">
        <v>0.2535060166623378</v>
      </c>
      <c r="C16" s="2" t="str">
        <f t="shared" si="0"/>
        <v/>
      </c>
    </row>
    <row r="17" spans="1:3" x14ac:dyDescent="0.3">
      <c r="A17" s="7">
        <v>0.48</v>
      </c>
      <c r="B17" s="8">
        <v>0.32739298293223956</v>
      </c>
      <c r="C17" s="2" t="str">
        <f t="shared" si="0"/>
        <v/>
      </c>
    </row>
    <row r="18" spans="1:3" x14ac:dyDescent="0.3">
      <c r="A18" s="7">
        <v>0.51</v>
      </c>
      <c r="B18" s="8">
        <v>0.41095956594133487</v>
      </c>
      <c r="C18" s="2" t="str">
        <f t="shared" si="0"/>
        <v/>
      </c>
    </row>
    <row r="19" spans="1:3" x14ac:dyDescent="0.3">
      <c r="A19" s="7">
        <v>0.54</v>
      </c>
      <c r="B19" s="8">
        <v>0.5</v>
      </c>
      <c r="C19" s="2" t="str">
        <f t="shared" si="0"/>
        <v/>
      </c>
    </row>
    <row r="20" spans="1:3" x14ac:dyDescent="0.3">
      <c r="A20" s="7">
        <v>0.56999999999999995</v>
      </c>
      <c r="B20" s="8">
        <v>0.58904043405866513</v>
      </c>
      <c r="C20" s="2" t="str">
        <f t="shared" si="0"/>
        <v/>
      </c>
    </row>
    <row r="21" spans="1:3" x14ac:dyDescent="0.3">
      <c r="A21" s="7">
        <v>0.6</v>
      </c>
      <c r="B21" s="8">
        <v>0.67260701706776038</v>
      </c>
      <c r="C21" s="2" t="str">
        <f t="shared" si="0"/>
        <v/>
      </c>
    </row>
    <row r="22" spans="1:3" x14ac:dyDescent="0.3">
      <c r="A22" s="7">
        <v>0.63</v>
      </c>
      <c r="B22" s="8">
        <v>0.74649398333766215</v>
      </c>
      <c r="C22" s="2" t="str">
        <f t="shared" si="0"/>
        <v/>
      </c>
    </row>
    <row r="23" spans="1:3" x14ac:dyDescent="0.3">
      <c r="A23" s="7">
        <v>0.66</v>
      </c>
      <c r="B23" s="8">
        <v>0.80845465143853257</v>
      </c>
      <c r="C23" s="2" t="str">
        <f t="shared" si="0"/>
        <v/>
      </c>
    </row>
    <row r="24" spans="1:3" x14ac:dyDescent="0.3">
      <c r="A24" s="7">
        <v>0.69</v>
      </c>
      <c r="B24" s="8">
        <v>0.85814893509951229</v>
      </c>
      <c r="C24" s="2" t="str">
        <f t="shared" si="0"/>
        <v/>
      </c>
    </row>
    <row r="25" spans="1:3" x14ac:dyDescent="0.3">
      <c r="A25" s="7">
        <v>0.72</v>
      </c>
      <c r="B25" s="8">
        <v>0.89659954854175039</v>
      </c>
      <c r="C25" s="2" t="str">
        <f t="shared" si="0"/>
        <v/>
      </c>
    </row>
    <row r="26" spans="1:3" x14ac:dyDescent="0.3">
      <c r="A26" s="7">
        <v>0.75</v>
      </c>
      <c r="B26" s="8">
        <v>0.92553205483397194</v>
      </c>
      <c r="C26" s="2" t="str">
        <f t="shared" si="0"/>
        <v/>
      </c>
    </row>
    <row r="27" spans="1:3" x14ac:dyDescent="0.3">
      <c r="A27" s="7">
        <v>0.78</v>
      </c>
      <c r="B27" s="8">
        <v>0.94684886360193621</v>
      </c>
      <c r="C27" s="2" t="str">
        <f t="shared" si="0"/>
        <v/>
      </c>
    </row>
    <row r="28" spans="1:3" x14ac:dyDescent="0.3">
      <c r="A28" s="7">
        <v>0.81</v>
      </c>
      <c r="B28" s="8">
        <v>0.96231210949139412</v>
      </c>
      <c r="C28" s="2" t="str">
        <f t="shared" si="0"/>
        <v/>
      </c>
    </row>
    <row r="29" spans="1:3" x14ac:dyDescent="0.3">
      <c r="A29" s="7">
        <v>0.84</v>
      </c>
      <c r="B29" s="8">
        <v>0.97340300642313404</v>
      </c>
      <c r="C29" s="2" t="str">
        <f t="shared" si="0"/>
        <v/>
      </c>
    </row>
    <row r="30" spans="1:3" x14ac:dyDescent="0.3">
      <c r="A30" s="7">
        <v>0.87</v>
      </c>
      <c r="B30" s="8">
        <v>0.98129349004564548</v>
      </c>
      <c r="C30" s="2" t="str">
        <f t="shared" si="0"/>
        <v/>
      </c>
    </row>
    <row r="31" spans="1:3" x14ac:dyDescent="0.3">
      <c r="A31" s="7">
        <v>0.9</v>
      </c>
      <c r="B31" s="8">
        <v>0.98687468166289716</v>
      </c>
      <c r="C31" s="2" t="str">
        <f t="shared" si="0"/>
        <v/>
      </c>
    </row>
    <row r="32" spans="1:3" x14ac:dyDescent="0.3">
      <c r="A32" s="7">
        <v>0.93</v>
      </c>
      <c r="B32" s="8">
        <v>0.99080629463271197</v>
      </c>
      <c r="C32" s="2" t="str">
        <f t="shared" si="0"/>
        <v/>
      </c>
    </row>
    <row r="33" spans="1:3" x14ac:dyDescent="0.3">
      <c r="A33" s="7">
        <v>0.96</v>
      </c>
      <c r="B33" s="8">
        <v>0.99356789153308123</v>
      </c>
      <c r="C33" s="2" t="str">
        <f t="shared" si="0"/>
        <v/>
      </c>
    </row>
    <row r="34" spans="1:3" x14ac:dyDescent="0.3">
      <c r="A34" s="7">
        <v>0.99</v>
      </c>
      <c r="B34" s="8">
        <v>0.99550372683905886</v>
      </c>
      <c r="C34" s="2" t="str">
        <f t="shared" si="0"/>
        <v/>
      </c>
    </row>
    <row r="35" spans="1:3" x14ac:dyDescent="0.3">
      <c r="A35" s="7">
        <v>1.02</v>
      </c>
      <c r="B35" s="8">
        <v>0.99685878671517059</v>
      </c>
      <c r="C35" s="2" t="str">
        <f t="shared" si="0"/>
        <v/>
      </c>
    </row>
    <row r="36" spans="1:3" x14ac:dyDescent="0.3">
      <c r="A36" s="7">
        <v>1.05</v>
      </c>
      <c r="B36" s="8">
        <v>0.99780636664329125</v>
      </c>
      <c r="C36" s="2" t="str">
        <f t="shared" si="0"/>
        <v/>
      </c>
    </row>
    <row r="37" spans="1:3" x14ac:dyDescent="0.3">
      <c r="A37" s="7">
        <v>1.08</v>
      </c>
      <c r="B37" s="12">
        <v>0.99846853829299664</v>
      </c>
      <c r="C37" s="2" t="str">
        <f t="shared" si="0"/>
        <v/>
      </c>
    </row>
    <row r="38" spans="1:3" x14ac:dyDescent="0.3">
      <c r="A38" s="7">
        <v>1.1100000000000001</v>
      </c>
      <c r="B38" s="12">
        <v>0.99893104049755799</v>
      </c>
      <c r="C38" s="2" t="str">
        <f t="shared" si="0"/>
        <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B4"/>
  <sheetViews>
    <sheetView zoomScaleNormal="100" workbookViewId="0">
      <selection activeCell="A4" sqref="A4"/>
    </sheetView>
  </sheetViews>
  <sheetFormatPr defaultColWidth="8.85546875" defaultRowHeight="16.5" x14ac:dyDescent="0.3"/>
  <cols>
    <col min="1" max="1" width="16.85546875" style="4" customWidth="1"/>
    <col min="2" max="2" width="30.7109375" style="4" customWidth="1"/>
    <col min="3" max="16384" width="8.85546875" style="4"/>
  </cols>
  <sheetData>
    <row r="1" spans="1:2" s="16" customFormat="1" ht="26.25" x14ac:dyDescent="0.45">
      <c r="A1" s="13" t="s">
        <v>1027</v>
      </c>
      <c r="B1" s="13" t="s">
        <v>1028</v>
      </c>
    </row>
    <row r="2" spans="1:2" ht="342.75" customHeight="1" x14ac:dyDescent="0.3">
      <c r="A2" s="3" t="s">
        <v>1029</v>
      </c>
      <c r="B2" s="6" t="s">
        <v>1199</v>
      </c>
    </row>
    <row r="3" spans="1:2" ht="330" x14ac:dyDescent="0.3">
      <c r="A3" s="3" t="s">
        <v>1030</v>
      </c>
      <c r="B3" s="6" t="s">
        <v>1200</v>
      </c>
    </row>
    <row r="4" spans="1:2" ht="401.25" customHeight="1" x14ac:dyDescent="0.3">
      <c r="A4" s="3" t="s">
        <v>1031</v>
      </c>
      <c r="B4" s="6" t="s">
        <v>1201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149A554461C0F44AE2D613AD47A6B64" ma:contentTypeVersion="13" ma:contentTypeDescription="Create a new document." ma:contentTypeScope="" ma:versionID="63570935be03382d14462e44d16d1f31">
  <xsd:schema xmlns:xsd="http://www.w3.org/2001/XMLSchema" xmlns:xs="http://www.w3.org/2001/XMLSchema" xmlns:p="http://schemas.microsoft.com/office/2006/metadata/properties" xmlns:ns1="http://schemas.microsoft.com/sharepoint/v3" xmlns:ns2="2873a11b-9b80-429f-8611-a06ea650fcbe" xmlns:ns3="73d0d8c4-feef-45ef-b4a2-50408c6eb62f" targetNamespace="http://schemas.microsoft.com/office/2006/metadata/properties" ma:root="true" ma:fieldsID="2cc69ef84376ecea20309663c6b08c4d" ns1:_="" ns2:_="" ns3:_="">
    <xsd:import namespace="http://schemas.microsoft.com/sharepoint/v3"/>
    <xsd:import namespace="2873a11b-9b80-429f-8611-a06ea650fcbe"/>
    <xsd:import namespace="73d0d8c4-feef-45ef-b4a2-50408c6eb62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OCR" minOccurs="0"/>
                <xsd:element ref="ns3:MediaServiceDateTaken" minOccurs="0"/>
                <xsd:element ref="ns1:PublishingStartDate" minOccurs="0"/>
                <xsd:element ref="ns1:PublishingExpirationDat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description="" ma:hidden="true" ma:internalName="_ip_UnifiedCompliancePolicyProperties">
      <xsd:simpleType>
        <xsd:restriction base="dms:Note"/>
      </xsd:simpleType>
    </xsd:element>
    <xsd:element name="_ip_UnifiedCompliancePolicyUIAction" ma:index="13" nillable="true" ma:displayName="Unified Compliance Policy UI Action" ma:description="" ma:hidden="true" ma:internalName="_ip_UnifiedCompliancePolicyUIAction">
      <xsd:simpleType>
        <xsd:restriction base="dms:Text"/>
      </xsd:simpleType>
    </xsd:element>
    <xsd:element name="PublishingStartDate" ma:index="1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873a11b-9b80-429f-8611-a06ea650fcb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hidden="true" ma:internalName="LastSharedByUser" ma:readOnly="true">
      <xsd:simpleType>
        <xsd:restriction base="dms:Note"/>
      </xsd:simpleType>
    </xsd:element>
    <xsd:element name="LastSharedByTime" ma:index="11" nillable="true" ma:displayName="Last Shared By Time" ma:description="" ma:hidden="true"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3d0d8c4-feef-45ef-b4a2-50408c6eb62f"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description="" ma:internalName="MediaServiceOCR" ma:readOnly="true">
      <xsd:simpleType>
        <xsd:restriction base="dms:Note">
          <xsd:maxLength value="255"/>
        </xsd:restriction>
      </xsd:simpleType>
    </xsd:element>
    <xsd:element name="MediaServiceDateTaken" ma:index="18" nillable="true" ma:displayName="MediaServiceDateTaken" ma:description="" ma:hidden="true" ma:internalName="MediaServiceDateTaken" ma:readOnly="true">
      <xsd:simpleType>
        <xsd:restriction base="dms:Text"/>
      </xsd:simpleType>
    </xsd:element>
    <xsd:element name="MediaServiceLocation" ma:index="21"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F32E7-48C7-4898-908A-4C3000C9ADDC}">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3d0d8c4-feef-45ef-b4a2-50408c6eb62f"/>
    <ds:schemaRef ds:uri="http://schemas.microsoft.com/sharepoint/v3"/>
    <ds:schemaRef ds:uri="http://purl.org/dc/terms/"/>
    <ds:schemaRef ds:uri="2873a11b-9b80-429f-8611-a06ea650fcbe"/>
    <ds:schemaRef ds:uri="http://www.w3.org/XML/1998/namespace"/>
    <ds:schemaRef ds:uri="http://purl.org/dc/dcmitype/"/>
  </ds:schemaRefs>
</ds:datastoreItem>
</file>

<file path=customXml/itemProps2.xml><?xml version="1.0" encoding="utf-8"?>
<ds:datastoreItem xmlns:ds="http://schemas.openxmlformats.org/officeDocument/2006/customXml" ds:itemID="{92A1F16B-EF52-4B36-B955-AB209B25D130}"/>
</file>

<file path=customXml/itemProps3.xml><?xml version="1.0" encoding="utf-8"?>
<ds:datastoreItem xmlns:ds="http://schemas.openxmlformats.org/officeDocument/2006/customXml" ds:itemID="{56481CB6-2DC0-42F1-A7F0-E66F6451EF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Cover Page</vt:lpstr>
      <vt:lpstr>Input</vt:lpstr>
      <vt:lpstr>Version</vt:lpstr>
      <vt:lpstr>Selection Data</vt:lpstr>
      <vt:lpstr>Mechanics</vt:lpstr>
      <vt:lpstr>PowerBI Data</vt:lpstr>
      <vt:lpstr>Summary Text Data</vt:lpstr>
      <vt:lpstr>'Cover Page'!Print_Area</vt:lpstr>
      <vt:lpstr>Input!Print_Area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2017-06-30T13:31:41Z</dcterms:created>
  <dcterms:modified xsi:type="dcterms:W3CDTF">2018-01-25T20:53:07Z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0x0101008149A554461C0F44AE2D613AD47A6B64</vt:lpwstr>
  </property>
  <property fmtid="{D5CDD505-2E9C-101B-9397-08002B2CF9AE}" pid="3" name="MSIP_Label_f42aa342-8706-4288-bd11-ebb85995028c_Enabled">
    <vt:lpwstr>True</vt:lpwstr>
  </property>
  <property fmtid="{D5CDD505-2E9C-101B-9397-08002B2CF9AE}" pid="4" name="MSIP_Label_f42aa342-8706-4288-bd11-ebb85995028c_SiteId">
    <vt:lpwstr>72f988bf-86f1-41af-91ab-2d7cd011db47</vt:lpwstr>
  </property>
  <property fmtid="{D5CDD505-2E9C-101B-9397-08002B2CF9AE}" pid="5" name="MSIP_Label_f42aa342-8706-4288-bd11-ebb85995028c_Ref">
    <vt:lpwstr>https://api.informationprotection.azure.com/api/72f988bf-86f1-41af-91ab-2d7cd011db47</vt:lpwstr>
  </property>
  <property fmtid="{D5CDD505-2E9C-101B-9397-08002B2CF9AE}" pid="6" name="MSIP_Label_f42aa342-8706-4288-bd11-ebb85995028c_Owner">
    <vt:lpwstr>franvanh@microsoft.com</vt:lpwstr>
  </property>
  <property fmtid="{D5CDD505-2E9C-101B-9397-08002B2CF9AE}" pid="7" name="MSIP_Label_f42aa342-8706-4288-bd11-ebb85995028c_SetDate">
    <vt:lpwstr>2017-09-18T08:40:52.5461617+02:00</vt:lpwstr>
  </property>
  <property fmtid="{D5CDD505-2E9C-101B-9397-08002B2CF9AE}" pid="8" name="MSIP_Label_f42aa342-8706-4288-bd11-ebb85995028c_Name">
    <vt:lpwstr>General</vt:lpwstr>
  </property>
  <property fmtid="{D5CDD505-2E9C-101B-9397-08002B2CF9AE}" pid="9" name="MSIP_Label_f42aa342-8706-4288-bd11-ebb85995028c_Application">
    <vt:lpwstr>Microsoft Azure Information Protection</vt:lpwstr>
  </property>
  <property fmtid="{D5CDD505-2E9C-101B-9397-08002B2CF9AE}" pid="10" name="MSIP_Label_f42aa342-8706-4288-bd11-ebb85995028c_Extended_MSFT_Method">
    <vt:lpwstr>Automatic</vt:lpwstr>
  </property>
  <property fmtid="{D5CDD505-2E9C-101B-9397-08002B2CF9AE}" pid="11" name="Sensitivity">
    <vt:lpwstr>General</vt:lpwstr>
  </property>
</Properties>
</file>